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il\Desktop\Erin's Paperwork\"/>
    </mc:Choice>
  </mc:AlternateContent>
  <bookViews>
    <workbookView xWindow="0" yWindow="0" windowWidth="28620" windowHeight="10305"/>
  </bookViews>
  <sheets>
    <sheet name="Sheet1" sheetId="1" r:id="rId1"/>
  </sheets>
  <externalReferences>
    <externalReference r:id="rId2"/>
  </externalReferences>
  <definedNames>
    <definedName name="Column_door_price_code">Sheet1!$AA:$AA</definedName>
    <definedName name="Column_qty">Sheet1!$H:$H</definedName>
    <definedName name="design_name">Sheet1!$H$17</definedName>
    <definedName name="Door_design_price_code">Sheet1!$AC$16</definedName>
    <definedName name="Final_design">Sheet1!$AC$13</definedName>
    <definedName name="List_centre_styles">[1]Profiles!$C$4:$C$18</definedName>
    <definedName name="List_custom_cuts">[1]Profiles!$H$4:$H$15</definedName>
    <definedName name="List_door_design_names">[1]Profiles!$U$10:$U$30</definedName>
    <definedName name="List_door_designs">[1]Profiles!$U$4:$U$6</definedName>
    <definedName name="List_door_edges">[1]Profiles!$Z$4:$Z$14</definedName>
    <definedName name="List_drawer_styles">[1]Profiles!$K$4:$K$19</definedName>
    <definedName name="List_extra_items">[1]Profiles!$R$4:$R$10</definedName>
    <definedName name="List_material">[1]Profiles!$N$4:$N$11</definedName>
    <definedName name="List_Vinyl_Finish">[1]Vinyl!$A$4:$A$7</definedName>
    <definedName name="Paint_only">Sheet1!$AB$19</definedName>
    <definedName name="_xlnm.Print_Area" localSheetId="0">Sheet1!$E$2:$Y$115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4" i="1"/>
  <c r="E45" i="1"/>
  <c r="G29" i="1"/>
  <c r="L19" i="1"/>
  <c r="E34" i="1"/>
  <c r="E35" i="1" s="1"/>
  <c r="E36" i="1" s="1"/>
  <c r="E37" i="1" s="1"/>
  <c r="E38" i="1" s="1"/>
  <c r="E39" i="1" s="1"/>
  <c r="E40" i="1" s="1"/>
  <c r="E41" i="1" s="1"/>
  <c r="E42" i="1" s="1"/>
  <c r="Y31" i="1"/>
  <c r="L29" i="1"/>
  <c r="K29" i="1"/>
  <c r="J29" i="1"/>
  <c r="I29" i="1"/>
  <c r="P27" i="1"/>
  <c r="T23" i="1"/>
  <c r="S22" i="1"/>
  <c r="P23" i="1" s="1"/>
  <c r="R23" i="1" s="1"/>
  <c r="K17" i="1"/>
  <c r="E46" i="1" l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</calcChain>
</file>

<file path=xl/sharedStrings.xml><?xml version="1.0" encoding="utf-8"?>
<sst xmlns="http://schemas.openxmlformats.org/spreadsheetml/2006/main" count="54" uniqueCount="52">
  <si>
    <t>Customer:</t>
  </si>
  <si>
    <t>Address:</t>
  </si>
  <si>
    <t>Contact:</t>
  </si>
  <si>
    <t>Phone:</t>
  </si>
  <si>
    <t>Email:</t>
  </si>
  <si>
    <t>Order Date:</t>
  </si>
  <si>
    <t>Ord No:</t>
  </si>
  <si>
    <t>Deliv. Date:</t>
  </si>
  <si>
    <t>Job Name:</t>
  </si>
  <si>
    <t>Door Design:</t>
  </si>
  <si>
    <t>Design Name:</t>
  </si>
  <si>
    <t>Default Edge:</t>
  </si>
  <si>
    <t>Change edge:</t>
  </si>
  <si>
    <t>Paint Finish:</t>
  </si>
  <si>
    <t>Paint only:</t>
  </si>
  <si>
    <t>Paint Colour:</t>
  </si>
  <si>
    <t>If there are drawer banks, enter the drawer heights here:</t>
  </si>
  <si>
    <t>pcs</t>
  </si>
  <si>
    <t>Drawer</t>
  </si>
  <si>
    <t>Bank A</t>
  </si>
  <si>
    <t>Bank B</t>
  </si>
  <si>
    <t>Bank C</t>
  </si>
  <si>
    <t>Bank D</t>
  </si>
  <si>
    <t>Bank E</t>
  </si>
  <si>
    <t>sqm paint</t>
  </si>
  <si>
    <t xml:space="preserve">      1.</t>
  </si>
  <si>
    <t>Extra</t>
  </si>
  <si>
    <t>qty</t>
  </si>
  <si>
    <t xml:space="preserve">      2.</t>
  </si>
  <si>
    <t xml:space="preserve">      3.</t>
  </si>
  <si>
    <t>Adj:</t>
  </si>
  <si>
    <t xml:space="preserve">      4.</t>
  </si>
  <si>
    <t xml:space="preserve">      5.</t>
  </si>
  <si>
    <t>3mm gap:</t>
  </si>
  <si>
    <t>Material</t>
  </si>
  <si>
    <t>Qty</t>
  </si>
  <si>
    <t>Height
mm</t>
  </si>
  <si>
    <t>Width
mm</t>
  </si>
  <si>
    <t>Square edges?</t>
  </si>
  <si>
    <t>Drawers Style</t>
  </si>
  <si>
    <t>Centre</t>
  </si>
  <si>
    <t>Custom cuts</t>
  </si>
  <si>
    <t>Extra Instructions</t>
  </si>
  <si>
    <t>Your Ref</t>
  </si>
  <si>
    <t>Order Form</t>
  </si>
  <si>
    <t>Premier Cabinet Doors</t>
  </si>
  <si>
    <t>Telephone: (08) 9399 6029</t>
  </si>
  <si>
    <t>Facsimile: (08) 9399 6389</t>
  </si>
  <si>
    <t>17 Byron Road, Armadale WA 6112</t>
  </si>
  <si>
    <t>A.B.N. 13 746 270 763</t>
  </si>
  <si>
    <t xml:space="preserve">                              </t>
  </si>
  <si>
    <t>Special Designs and Diagrams + Extra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</si>
</sst>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64" formatCode="d/mm/yy;@"/>
    <numFmt numFmtId="165" formatCode="#"/>
    <numFmt numFmtId="166" formatCode="0.0_ ;[Red]\-0.0\ "/>
    <numFmt numFmtId="167" formatCode="0_ ;[Red]\-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2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7"/>
      <name val="Arial"/>
      <family val="2"/>
    </font>
    <font>
      <b/>
      <i/>
      <sz val="8"/>
      <color rgb="FF00B05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  <font>
      <sz val="7"/>
      <color indexed="22"/>
      <name val="Arial"/>
      <family val="2"/>
    </font>
    <font>
      <sz val="9"/>
      <name val="Lucida Console"/>
      <family val="3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8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3" fillId="3" borderId="0" xfId="0" applyFont="1" applyFill="1" applyBorder="1" applyProtection="1"/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165" fontId="12" fillId="3" borderId="2" xfId="0" applyNumberFormat="1" applyFont="1" applyFill="1" applyBorder="1" applyAlignment="1" applyProtection="1">
      <protection locked="0"/>
    </xf>
    <xf numFmtId="165" fontId="7" fillId="3" borderId="2" xfId="0" applyNumberFormat="1" applyFont="1" applyFill="1" applyBorder="1" applyAlignment="1" applyProtection="1">
      <protection locked="0"/>
    </xf>
    <xf numFmtId="0" fontId="8" fillId="3" borderId="5" xfId="0" applyFont="1" applyFill="1" applyBorder="1" applyAlignment="1" applyProtection="1">
      <alignment horizontal="right"/>
    </xf>
    <xf numFmtId="0" fontId="8" fillId="3" borderId="7" xfId="0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8" fillId="3" borderId="0" xfId="0" applyFont="1" applyFill="1" applyBorder="1" applyProtection="1"/>
    <xf numFmtId="0" fontId="2" fillId="0" borderId="0" xfId="0" applyFont="1" applyBorder="1" applyProtection="1"/>
    <xf numFmtId="2" fontId="7" fillId="3" borderId="0" xfId="0" applyNumberFormat="1" applyFont="1" applyFill="1" applyBorder="1" applyAlignment="1" applyProtection="1">
      <alignment horizontal="right"/>
    </xf>
    <xf numFmtId="1" fontId="7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" vertical="center" wrapText="1"/>
    </xf>
    <xf numFmtId="0" fontId="8" fillId="3" borderId="0" xfId="0" quotePrefix="1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right"/>
      <protection locked="0"/>
    </xf>
    <xf numFmtId="2" fontId="5" fillId="3" borderId="0" xfId="0" applyNumberFormat="1" applyFont="1" applyFill="1" applyBorder="1" applyAlignment="1" applyProtection="1">
      <alignment horizontal="right"/>
    </xf>
    <xf numFmtId="0" fontId="14" fillId="3" borderId="0" xfId="0" applyFont="1" applyFill="1" applyBorder="1" applyProtection="1"/>
    <xf numFmtId="166" fontId="7" fillId="3" borderId="0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 shrinkToFit="1"/>
    </xf>
    <xf numFmtId="166" fontId="7" fillId="3" borderId="10" xfId="0" applyNumberFormat="1" applyFont="1" applyFill="1" applyBorder="1" applyAlignment="1" applyProtection="1">
      <alignment horizontal="center"/>
    </xf>
    <xf numFmtId="0" fontId="15" fillId="3" borderId="0" xfId="0" applyFont="1" applyFill="1" applyBorder="1" applyProtection="1"/>
    <xf numFmtId="0" fontId="16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right"/>
    </xf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center" wrapText="1"/>
    </xf>
    <xf numFmtId="1" fontId="7" fillId="3" borderId="1" xfId="2" applyNumberFormat="1" applyFont="1" applyFill="1" applyBorder="1" applyAlignment="1" applyProtection="1">
      <alignment horizontal="right"/>
      <protection locked="0"/>
    </xf>
    <xf numFmtId="166" fontId="7" fillId="3" borderId="1" xfId="2" applyNumberFormat="1" applyFont="1" applyFill="1" applyBorder="1" applyAlignment="1" applyProtection="1">
      <alignment horizontal="center"/>
      <protection locked="0"/>
    </xf>
    <xf numFmtId="0" fontId="18" fillId="3" borderId="1" xfId="2" applyFont="1" applyFill="1" applyBorder="1" applyAlignment="1" applyProtection="1">
      <alignment horizontal="center"/>
      <protection locked="0"/>
    </xf>
    <xf numFmtId="1" fontId="7" fillId="3" borderId="1" xfId="0" applyNumberFormat="1" applyFont="1" applyFill="1" applyBorder="1" applyAlignment="1" applyProtection="1">
      <alignment horizontal="right"/>
      <protection locked="0"/>
    </xf>
    <xf numFmtId="0" fontId="18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10" fillId="3" borderId="0" xfId="1" applyFill="1" applyBorder="1" applyAlignment="1" applyProtection="1">
      <alignment horizontal="right"/>
    </xf>
    <xf numFmtId="166" fontId="7" fillId="3" borderId="1" xfId="0" applyNumberFormat="1" applyFont="1" applyFill="1" applyBorder="1" applyAlignment="1" applyProtection="1">
      <protection locked="0"/>
    </xf>
    <xf numFmtId="0" fontId="13" fillId="3" borderId="0" xfId="0" applyFont="1" applyFill="1" applyBorder="1" applyAlignment="1" applyProtection="1">
      <alignment vertical="center" wrapText="1"/>
    </xf>
    <xf numFmtId="0" fontId="7" fillId="3" borderId="0" xfId="2" applyFont="1" applyFill="1" applyBorder="1" applyAlignment="1" applyProtection="1">
      <alignment horizontal="left"/>
      <protection locked="0"/>
    </xf>
    <xf numFmtId="49" fontId="7" fillId="3" borderId="0" xfId="2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Protection="1">
      <protection locked="0"/>
    </xf>
    <xf numFmtId="165" fontId="7" fillId="3" borderId="0" xfId="0" applyNumberFormat="1" applyFont="1" applyFill="1" applyBorder="1" applyAlignment="1" applyProtection="1">
      <protection locked="0"/>
    </xf>
    <xf numFmtId="2" fontId="8" fillId="3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/>
    <xf numFmtId="0" fontId="8" fillId="3" borderId="0" xfId="0" applyFont="1" applyFill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left" wrapText="1"/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8" fillId="3" borderId="8" xfId="0" applyFont="1" applyFill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 applyProtection="1">
      <alignment horizontal="left" wrapText="1"/>
      <protection locked="0"/>
    </xf>
    <xf numFmtId="0" fontId="8" fillId="3" borderId="10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9" xfId="0" applyFont="1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/>
    <xf numFmtId="0" fontId="8" fillId="3" borderId="1" xfId="0" applyFont="1" applyFill="1" applyBorder="1" applyAlignment="1" applyProtection="1"/>
    <xf numFmtId="0" fontId="9" fillId="3" borderId="10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166" fontId="7" fillId="3" borderId="5" xfId="2" applyNumberFormat="1" applyFont="1" applyFill="1" applyBorder="1" applyAlignment="1" applyProtection="1">
      <alignment horizontal="center"/>
      <protection locked="0"/>
    </xf>
    <xf numFmtId="166" fontId="7" fillId="3" borderId="7" xfId="2" applyNumberFormat="1" applyFont="1" applyFill="1" applyBorder="1" applyAlignment="1" applyProtection="1">
      <alignment horizontal="center"/>
      <protection locked="0"/>
    </xf>
    <xf numFmtId="166" fontId="7" fillId="3" borderId="5" xfId="0" applyNumberFormat="1" applyFont="1" applyFill="1" applyBorder="1" applyAlignment="1" applyProtection="1">
      <alignment horizontal="center"/>
      <protection locked="0"/>
    </xf>
    <xf numFmtId="166" fontId="7" fillId="3" borderId="7" xfId="0" applyNumberFormat="1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protection locked="0"/>
    </xf>
    <xf numFmtId="0" fontId="8" fillId="3" borderId="7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/>
    </xf>
    <xf numFmtId="2" fontId="8" fillId="3" borderId="7" xfId="0" applyNumberFormat="1" applyFont="1" applyFill="1" applyBorder="1" applyAlignment="1" applyProtection="1">
      <alignment horizontal="center"/>
    </xf>
    <xf numFmtId="2" fontId="7" fillId="3" borderId="3" xfId="0" applyNumberFormat="1" applyFont="1" applyFill="1" applyBorder="1" applyAlignment="1" applyProtection="1">
      <alignment shrinkToFit="1"/>
    </xf>
    <xf numFmtId="2" fontId="7" fillId="3" borderId="0" xfId="0" applyNumberFormat="1" applyFont="1" applyFill="1" applyBorder="1" applyAlignment="1" applyProtection="1">
      <alignment shrinkToFit="1"/>
    </xf>
    <xf numFmtId="166" fontId="7" fillId="3" borderId="5" xfId="0" applyNumberFormat="1" applyFont="1" applyFill="1" applyBorder="1" applyAlignment="1" applyProtection="1">
      <alignment horizontal="left"/>
      <protection locked="0"/>
    </xf>
    <xf numFmtId="166" fontId="7" fillId="3" borderId="6" xfId="0" applyNumberFormat="1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166" fontId="7" fillId="3" borderId="5" xfId="2" applyNumberFormat="1" applyFont="1" applyFill="1" applyBorder="1" applyAlignment="1" applyProtection="1">
      <alignment horizontal="left"/>
      <protection locked="0"/>
    </xf>
    <xf numFmtId="166" fontId="7" fillId="3" borderId="6" xfId="2" applyNumberFormat="1" applyFont="1" applyFill="1" applyBorder="1" applyAlignment="1" applyProtection="1">
      <alignment horizontal="left"/>
      <protection locked="0"/>
    </xf>
    <xf numFmtId="0" fontId="8" fillId="3" borderId="5" xfId="2" applyFont="1" applyFill="1" applyBorder="1" applyAlignment="1" applyProtection="1">
      <protection locked="0"/>
    </xf>
    <xf numFmtId="0" fontId="8" fillId="3" borderId="7" xfId="2" applyFont="1" applyFill="1" applyBorder="1" applyAlignment="1" applyProtection="1">
      <protection locked="0"/>
    </xf>
    <xf numFmtId="0" fontId="8" fillId="3" borderId="6" xfId="2" applyFont="1" applyFill="1" applyBorder="1" applyAlignment="1" applyProtection="1">
      <protection locked="0"/>
    </xf>
    <xf numFmtId="6" fontId="8" fillId="3" borderId="5" xfId="2" applyNumberFormat="1" applyFont="1" applyFill="1" applyBorder="1" applyAlignment="1" applyProtection="1">
      <protection locked="0"/>
    </xf>
    <xf numFmtId="6" fontId="8" fillId="3" borderId="6" xfId="2" applyNumberFormat="1" applyFont="1" applyFill="1" applyBorder="1" applyAlignment="1" applyProtection="1">
      <protection locked="0"/>
    </xf>
    <xf numFmtId="6" fontId="8" fillId="3" borderId="7" xfId="2" applyNumberFormat="1" applyFont="1" applyFill="1" applyBorder="1" applyAlignment="1" applyProtection="1">
      <protection locked="0"/>
    </xf>
    <xf numFmtId="2" fontId="5" fillId="3" borderId="0" xfId="0" applyNumberFormat="1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center" wrapText="1"/>
    </xf>
    <xf numFmtId="0" fontId="8" fillId="3" borderId="7" xfId="0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right" wrapText="1"/>
    </xf>
    <xf numFmtId="0" fontId="8" fillId="3" borderId="0" xfId="0" applyFont="1" applyFill="1" applyBorder="1" applyAlignment="1" applyProtection="1">
      <alignment horizontal="right" wrapText="1"/>
    </xf>
    <xf numFmtId="166" fontId="7" fillId="3" borderId="10" xfId="0" applyNumberFormat="1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right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left"/>
      <protection locked="0"/>
    </xf>
    <xf numFmtId="164" fontId="7" fillId="3" borderId="7" xfId="0" applyNumberFormat="1" applyFont="1" applyFill="1" applyBorder="1" applyAlignment="1" applyProtection="1">
      <alignment horizontal="left"/>
      <protection locked="0"/>
    </xf>
    <xf numFmtId="165" fontId="7" fillId="3" borderId="5" xfId="0" applyNumberFormat="1" applyFont="1" applyFill="1" applyBorder="1" applyAlignment="1" applyProtection="1">
      <alignment horizontal="left"/>
      <protection locked="0"/>
    </xf>
    <xf numFmtId="165" fontId="7" fillId="3" borderId="6" xfId="0" applyNumberFormat="1" applyFont="1" applyFill="1" applyBorder="1" applyAlignment="1" applyProtection="1">
      <alignment horizontal="left"/>
      <protection locked="0"/>
    </xf>
    <xf numFmtId="165" fontId="7" fillId="3" borderId="7" xfId="0" applyNumberFormat="1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3" borderId="5" xfId="2" applyFont="1" applyFill="1" applyBorder="1" applyAlignment="1" applyProtection="1">
      <alignment horizontal="left"/>
      <protection locked="0"/>
    </xf>
    <xf numFmtId="0" fontId="7" fillId="3" borderId="6" xfId="2" applyFont="1" applyFill="1" applyBorder="1" applyAlignment="1" applyProtection="1">
      <alignment horizontal="left"/>
      <protection locked="0"/>
    </xf>
    <xf numFmtId="0" fontId="7" fillId="3" borderId="7" xfId="2" applyFont="1" applyFill="1" applyBorder="1" applyAlignment="1" applyProtection="1">
      <alignment horizontal="left"/>
      <protection locked="0"/>
    </xf>
    <xf numFmtId="49" fontId="7" fillId="3" borderId="5" xfId="2" applyNumberFormat="1" applyFont="1" applyFill="1" applyBorder="1" applyAlignment="1" applyProtection="1">
      <alignment horizontal="left"/>
      <protection locked="0"/>
    </xf>
    <xf numFmtId="49" fontId="7" fillId="3" borderId="6" xfId="2" applyNumberFormat="1" applyFont="1" applyFill="1" applyBorder="1" applyAlignment="1" applyProtection="1">
      <alignment horizontal="left"/>
      <protection locked="0"/>
    </xf>
    <xf numFmtId="49" fontId="7" fillId="3" borderId="7" xfId="2" applyNumberFormat="1" applyFont="1" applyFill="1" applyBorder="1" applyAlignment="1" applyProtection="1">
      <alignment horizontal="left"/>
      <protection locked="0"/>
    </xf>
    <xf numFmtId="0" fontId="11" fillId="3" borderId="5" xfId="0" applyFont="1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</cellXfs>
  <cellStyles count="3">
    <cellStyle name="Hyperlink" xfId="1" builtinId="8"/>
    <cellStyle name="Normal" xfId="0" builtinId="0"/>
    <cellStyle name="Normal 2" xfId="2"/>
  </cellStyles>
  <dxfs count="5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theme="0" tint="-0.1499679555650502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B$19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0</xdr:rowOff>
        </xdr:from>
        <xdr:to>
          <xdr:col>11</xdr:col>
          <xdr:colOff>190500</xdr:colOff>
          <xdr:row>18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5</xdr:col>
      <xdr:colOff>54881</xdr:colOff>
      <xdr:row>1</xdr:row>
      <xdr:rowOff>11791</xdr:rowOff>
    </xdr:from>
    <xdr:to>
      <xdr:col>10</xdr:col>
      <xdr:colOff>43626</xdr:colOff>
      <xdr:row>6</xdr:row>
      <xdr:rowOff>158750</xdr:rowOff>
    </xdr:to>
    <xdr:pic>
      <xdr:nvPicPr>
        <xdr:cNvPr id="7" name="Picture 1" descr="Premier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0" y="340630"/>
          <a:ext cx="2143209" cy="1031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sting%20Files\Order%20forms\Hafele%20Painted%20Doors%20Delivery%20Docket%20v4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Sheet"/>
      <sheetName val="Instructions"/>
      <sheetName val="Price Structure"/>
      <sheetName val="Door Prices"/>
      <sheetName val="Misc"/>
      <sheetName val="Customer"/>
      <sheetName val="Paint only Prices"/>
      <sheetName val="Vinyl"/>
      <sheetName val="Profiles"/>
      <sheetName val="Programnames"/>
      <sheetName val="PreNest"/>
      <sheetName val="Calcs Draws 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Matt (10%)</v>
          </cell>
        </row>
        <row r="5">
          <cell r="A5" t="str">
            <v>Satin (30%)</v>
          </cell>
        </row>
        <row r="6">
          <cell r="A6" t="str">
            <v>Semi-gloss (60%)</v>
          </cell>
        </row>
        <row r="7">
          <cell r="A7" t="str">
            <v>Gloss (100%)</v>
          </cell>
        </row>
      </sheetData>
      <sheetData sheetId="8">
        <row r="4">
          <cell r="C4" t="str">
            <v>NCP</v>
          </cell>
          <cell r="H4" t="str">
            <v>Appli 1</v>
          </cell>
          <cell r="K4" t="str">
            <v>Bank A, 1 profile</v>
          </cell>
          <cell r="N4" t="str">
            <v>18mm,100mm return</v>
          </cell>
          <cell r="R4" t="str">
            <v>2.4m Cap Mould A</v>
          </cell>
          <cell r="U4" t="str">
            <v>Flat panel</v>
          </cell>
          <cell r="Z4" t="str">
            <v>2mm round</v>
          </cell>
        </row>
        <row r="5">
          <cell r="C5" t="str">
            <v>G1x1</v>
          </cell>
          <cell r="H5" t="str">
            <v>Appli 2</v>
          </cell>
          <cell r="K5" t="str">
            <v>Bank B, 1 profile</v>
          </cell>
          <cell r="N5" t="str">
            <v>18mm, dbl sid</v>
          </cell>
          <cell r="R5" t="str">
            <v>2.4m Cap Mould B</v>
          </cell>
          <cell r="U5" t="str">
            <v>Face route</v>
          </cell>
          <cell r="Z5" t="str">
            <v>3mm round</v>
          </cell>
        </row>
        <row r="6">
          <cell r="C6" t="str">
            <v>G2x1</v>
          </cell>
          <cell r="H6" t="str">
            <v>Oven 1</v>
          </cell>
          <cell r="K6" t="str">
            <v>Bank C, 1 profile</v>
          </cell>
          <cell r="N6" t="str">
            <v>25mm</v>
          </cell>
          <cell r="R6" t="str">
            <v>2.4m Cap Mould C</v>
          </cell>
          <cell r="U6" t="str">
            <v>Face route with full recess</v>
          </cell>
          <cell r="Z6" t="str">
            <v>5mm round</v>
          </cell>
        </row>
        <row r="7">
          <cell r="C7" t="str">
            <v>G3x1</v>
          </cell>
          <cell r="H7" t="str">
            <v>Oven 2</v>
          </cell>
          <cell r="K7" t="str">
            <v>Bank D, 1 profile</v>
          </cell>
          <cell r="N7" t="str">
            <v>25mm, dbl sid</v>
          </cell>
          <cell r="R7" t="str">
            <v>2.4m Cap Mould D</v>
          </cell>
          <cell r="Z7" t="str">
            <v>8mm round</v>
          </cell>
        </row>
        <row r="8">
          <cell r="C8" t="str">
            <v>G2x2</v>
          </cell>
          <cell r="H8" t="str">
            <v>Oven 3</v>
          </cell>
          <cell r="K8" t="str">
            <v>Bank E, 1 profile</v>
          </cell>
          <cell r="N8" t="str">
            <v>25mm, 100mm ret</v>
          </cell>
          <cell r="R8" t="str">
            <v>2.4m Cap Mould E</v>
          </cell>
          <cell r="Z8" t="str">
            <v>Chamfer</v>
          </cell>
        </row>
        <row r="9">
          <cell r="C9" t="str">
            <v>G3x2</v>
          </cell>
          <cell r="H9" t="str">
            <v>Oven 4</v>
          </cell>
          <cell r="K9" t="str">
            <v>Bank F, 1 profile</v>
          </cell>
          <cell r="N9" t="str">
            <v>32mm</v>
          </cell>
          <cell r="Z9" t="str">
            <v>Ogee curve</v>
          </cell>
        </row>
        <row r="10">
          <cell r="C10" t="str">
            <v>G4x2</v>
          </cell>
          <cell r="H10" t="str">
            <v>Oven 5</v>
          </cell>
          <cell r="K10" t="str">
            <v>Bank G, 1 profile</v>
          </cell>
          <cell r="N10" t="str">
            <v>32mm, dbl sid</v>
          </cell>
          <cell r="U10" t="str">
            <v>IPB101</v>
          </cell>
          <cell r="V10" t="str">
            <v>2mm round</v>
          </cell>
          <cell r="W10" t="str">
            <v>PB</v>
          </cell>
          <cell r="X10" t="str">
            <v>(Flat panel)</v>
          </cell>
          <cell r="Z10" t="str">
            <v>Soft bevel</v>
          </cell>
        </row>
        <row r="11">
          <cell r="C11" t="str">
            <v>GR1x1</v>
          </cell>
          <cell r="H11" t="str">
            <v>Shape 1</v>
          </cell>
          <cell r="K11" t="str">
            <v>Bank H, 1 profile</v>
          </cell>
          <cell r="N11" t="str">
            <v>32mm, 100mm ret</v>
          </cell>
          <cell r="U11" t="str">
            <v>IPB103</v>
          </cell>
          <cell r="V11" t="str">
            <v>3mm round</v>
          </cell>
          <cell r="W11" t="str">
            <v>PB</v>
          </cell>
          <cell r="X11" t="str">
            <v>(Flat panel)</v>
          </cell>
          <cell r="Z11" t="str">
            <v>Step 5mm</v>
          </cell>
        </row>
        <row r="12">
          <cell r="C12" t="str">
            <v>GR2x1</v>
          </cell>
          <cell r="H12" t="str">
            <v>Shape 2</v>
          </cell>
          <cell r="K12" t="str">
            <v>Bank A, 1/2 rails</v>
          </cell>
          <cell r="U12" t="str">
            <v>IPB105</v>
          </cell>
          <cell r="V12" t="str">
            <v>5mm round</v>
          </cell>
          <cell r="W12" t="str">
            <v>PB</v>
          </cell>
          <cell r="X12" t="str">
            <v>(Flat panel)</v>
          </cell>
          <cell r="Z12" t="str">
            <v>Step 8mm</v>
          </cell>
        </row>
        <row r="13">
          <cell r="C13" t="str">
            <v>GR3x1</v>
          </cell>
          <cell r="H13" t="str">
            <v>Shape 3</v>
          </cell>
          <cell r="K13" t="str">
            <v>Bank B, 1/2 rails</v>
          </cell>
          <cell r="U13" t="str">
            <v>IPB106</v>
          </cell>
          <cell r="V13" t="str">
            <v>Ogee curve</v>
          </cell>
          <cell r="W13" t="str">
            <v>PB</v>
          </cell>
          <cell r="X13" t="str">
            <v>(Flat panel)</v>
          </cell>
          <cell r="Z13" t="str">
            <v>Step bevel</v>
          </cell>
        </row>
        <row r="14">
          <cell r="C14" t="str">
            <v>GR2x2</v>
          </cell>
          <cell r="H14" t="str">
            <v>Shape 4</v>
          </cell>
          <cell r="K14" t="str">
            <v>Bank C, 1/2 rails</v>
          </cell>
          <cell r="U14" t="str">
            <v>IPB107</v>
          </cell>
          <cell r="V14" t="str">
            <v>Soft bevel</v>
          </cell>
          <cell r="W14" t="str">
            <v>PB</v>
          </cell>
          <cell r="X14" t="str">
            <v>(Flat panel)</v>
          </cell>
          <cell r="Z14" t="str">
            <v>Other see comments</v>
          </cell>
        </row>
        <row r="15">
          <cell r="C15" t="str">
            <v>GR3x2</v>
          </cell>
          <cell r="H15" t="str">
            <v>Shape 5</v>
          </cell>
          <cell r="K15" t="str">
            <v>Bank D, 1/2 rails</v>
          </cell>
          <cell r="U15" t="str">
            <v>IPB108</v>
          </cell>
          <cell r="V15" t="str">
            <v>Step bevel</v>
          </cell>
          <cell r="W15" t="str">
            <v>PB</v>
          </cell>
          <cell r="X15" t="str">
            <v>(Flat panel)</v>
          </cell>
        </row>
        <row r="16">
          <cell r="C16" t="str">
            <v>GR4x2</v>
          </cell>
          <cell r="K16" t="str">
            <v>Bank E, 1/2 rails</v>
          </cell>
          <cell r="U16" t="str">
            <v>IPS201</v>
          </cell>
          <cell r="V16" t="str">
            <v>5mm round</v>
          </cell>
          <cell r="W16" t="str">
            <v>PS1</v>
          </cell>
          <cell r="X16" t="str">
            <v>(Face route)</v>
          </cell>
        </row>
        <row r="17">
          <cell r="C17" t="str">
            <v>Pan1R</v>
          </cell>
          <cell r="K17" t="str">
            <v>Bank F, 1/2 rails</v>
          </cell>
          <cell r="U17" t="str">
            <v>IPS202</v>
          </cell>
          <cell r="V17" t="str">
            <v>8mm round</v>
          </cell>
          <cell r="W17" t="str">
            <v>PS1</v>
          </cell>
          <cell r="X17" t="str">
            <v>(Face route)</v>
          </cell>
        </row>
        <row r="18">
          <cell r="C18" t="str">
            <v>Pan2R</v>
          </cell>
          <cell r="K18" t="str">
            <v>Bank G, 1/2 rails</v>
          </cell>
          <cell r="U18" t="str">
            <v>IPS203</v>
          </cell>
          <cell r="V18" t="str">
            <v>5mm round</v>
          </cell>
          <cell r="W18" t="str">
            <v>PS1</v>
          </cell>
          <cell r="X18" t="str">
            <v>(Face route)</v>
          </cell>
        </row>
        <row r="19">
          <cell r="K19" t="str">
            <v>Bank H, 1/2 rails</v>
          </cell>
          <cell r="U19" t="str">
            <v>IPS204</v>
          </cell>
          <cell r="V19" t="str">
            <v>5mm round</v>
          </cell>
          <cell r="W19" t="str">
            <v>PS1</v>
          </cell>
          <cell r="X19" t="str">
            <v>(Face route)</v>
          </cell>
        </row>
        <row r="20">
          <cell r="U20" t="str">
            <v>IPS205</v>
          </cell>
          <cell r="V20" t="str">
            <v>5mm round</v>
          </cell>
          <cell r="W20" t="str">
            <v>PS1</v>
          </cell>
          <cell r="X20" t="str">
            <v>(Face route)</v>
          </cell>
        </row>
        <row r="21">
          <cell r="U21" t="str">
            <v>IPS206</v>
          </cell>
          <cell r="V21" t="str">
            <v>Ogee curve</v>
          </cell>
          <cell r="W21" t="str">
            <v>PS1</v>
          </cell>
          <cell r="X21" t="str">
            <v>(Face route)</v>
          </cell>
        </row>
        <row r="22">
          <cell r="U22" t="str">
            <v>IPS207</v>
          </cell>
          <cell r="V22" t="str">
            <v>5mm round</v>
          </cell>
          <cell r="W22" t="str">
            <v>PS1</v>
          </cell>
          <cell r="X22" t="str">
            <v>(Face route)</v>
          </cell>
        </row>
        <row r="23">
          <cell r="U23" t="str">
            <v>IPS208</v>
          </cell>
          <cell r="V23" t="str">
            <v>Ogee curve</v>
          </cell>
          <cell r="W23" t="str">
            <v>PS1</v>
          </cell>
          <cell r="X23" t="str">
            <v>(Face route)</v>
          </cell>
        </row>
        <row r="24">
          <cell r="U24" t="str">
            <v>IPS301</v>
          </cell>
          <cell r="V24" t="str">
            <v>3mm round</v>
          </cell>
          <cell r="W24" t="str">
            <v>PS2</v>
          </cell>
          <cell r="X24" t="str">
            <v>(Face route with full recess)</v>
          </cell>
        </row>
        <row r="25">
          <cell r="U25" t="str">
            <v>IPS302</v>
          </cell>
          <cell r="V25" t="str">
            <v>3mm round</v>
          </cell>
          <cell r="W25" t="str">
            <v>PS2</v>
          </cell>
          <cell r="X25" t="str">
            <v>(Face route with full recess)</v>
          </cell>
        </row>
        <row r="26">
          <cell r="U26" t="str">
            <v>IPS303</v>
          </cell>
          <cell r="V26" t="str">
            <v>Step 8mm</v>
          </cell>
          <cell r="W26" t="str">
            <v>PS2</v>
          </cell>
          <cell r="X26" t="str">
            <v>(Face route with full recess)</v>
          </cell>
        </row>
        <row r="27">
          <cell r="U27" t="str">
            <v>IPS304</v>
          </cell>
          <cell r="V27" t="str">
            <v>3mm round</v>
          </cell>
          <cell r="W27" t="str">
            <v>PS2</v>
          </cell>
          <cell r="X27" t="str">
            <v>(Face route with full recess)</v>
          </cell>
        </row>
        <row r="28">
          <cell r="U28" t="str">
            <v>IPS305</v>
          </cell>
          <cell r="V28" t="str">
            <v>Step 8mm</v>
          </cell>
          <cell r="W28" t="str">
            <v>PS2</v>
          </cell>
          <cell r="X28" t="str">
            <v>(Face route with full recess)</v>
          </cell>
        </row>
        <row r="29">
          <cell r="U29" t="str">
            <v>IPS306</v>
          </cell>
          <cell r="V29" t="str">
            <v>Step 8mm</v>
          </cell>
          <cell r="W29" t="str">
            <v>PS2</v>
          </cell>
          <cell r="X29" t="str">
            <v>(Face route with full recess)</v>
          </cell>
        </row>
        <row r="30">
          <cell r="U30" t="str">
            <v>Other, please specify</v>
          </cell>
          <cell r="V30" t="str">
            <v>tba</v>
          </cell>
          <cell r="W30" t="str">
            <v>tba</v>
          </cell>
          <cell r="X30" t="str">
            <v>(specify in Comments box)</v>
          </cell>
        </row>
      </sheetData>
      <sheetData sheetId="9"/>
      <sheetData sheetId="10"/>
      <sheetData sheetId="1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AC116"/>
  <sheetViews>
    <sheetView tabSelected="1" zoomScale="84" zoomScaleNormal="84" workbookViewId="0">
      <selection activeCell="C16" sqref="C16"/>
    </sheetView>
  </sheetViews>
  <sheetFormatPr defaultRowHeight="15" x14ac:dyDescent="0.25"/>
  <cols>
    <col min="5" max="5" width="2.7109375" customWidth="1"/>
    <col min="6" max="6" width="9" customWidth="1"/>
    <col min="7" max="7" width="1.5703125" customWidth="1"/>
    <col min="8" max="8" width="5.85546875" customWidth="1"/>
    <col min="9" max="9" width="7.5703125" customWidth="1"/>
    <col min="10" max="10" width="7.85546875" customWidth="1"/>
    <col min="11" max="11" width="7.42578125" customWidth="1"/>
    <col min="12" max="12" width="8.28515625" customWidth="1"/>
    <col min="13" max="13" width="1" customWidth="1"/>
    <col min="14" max="14" width="2.140625" customWidth="1"/>
    <col min="15" max="16" width="4.7109375" customWidth="1"/>
    <col min="17" max="17" width="3.140625" customWidth="1"/>
    <col min="18" max="18" width="0.42578125" customWidth="1"/>
    <col min="19" max="19" width="6.5703125" customWidth="1"/>
    <col min="20" max="20" width="18.28515625" customWidth="1"/>
    <col min="21" max="21" width="6.42578125" customWidth="1"/>
    <col min="22" max="22" width="1.140625" customWidth="1"/>
    <col min="23" max="23" width="0.85546875" customWidth="1"/>
    <col min="24" max="25" width="0.28515625" customWidth="1"/>
    <col min="26" max="26" width="0.140625" customWidth="1"/>
    <col min="27" max="27" width="8.85546875" customWidth="1"/>
    <col min="28" max="29" width="9.140625" hidden="1" customWidth="1"/>
  </cols>
  <sheetData>
    <row r="1" spans="5:25" ht="25.5" customHeight="1" x14ac:dyDescent="0.25"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5:25" ht="17.25" customHeight="1" x14ac:dyDescent="0.25">
      <c r="F2" s="4"/>
      <c r="G2" s="4"/>
      <c r="H2" s="4"/>
      <c r="I2" s="4"/>
      <c r="J2" s="5"/>
      <c r="K2" s="5"/>
      <c r="L2" s="64"/>
      <c r="M2" s="64"/>
      <c r="N2" s="64"/>
      <c r="O2" s="64"/>
      <c r="P2" s="64"/>
      <c r="Q2" s="64"/>
      <c r="R2" s="64"/>
      <c r="S2" s="81" t="s">
        <v>45</v>
      </c>
      <c r="T2" s="81"/>
      <c r="U2" s="81"/>
      <c r="V2" s="43"/>
      <c r="W2" s="43"/>
      <c r="X2" s="43"/>
      <c r="Y2" s="43"/>
    </row>
    <row r="3" spans="5:25" ht="14.25" customHeight="1" x14ac:dyDescent="0.25">
      <c r="F3" s="4"/>
      <c r="G3" s="4"/>
      <c r="H3" s="4"/>
      <c r="I3" s="4"/>
      <c r="J3" s="5"/>
      <c r="K3" s="5"/>
      <c r="L3" s="64"/>
      <c r="M3" s="64"/>
      <c r="N3" s="64"/>
      <c r="O3" s="64"/>
      <c r="P3" s="64"/>
      <c r="Q3" s="64"/>
      <c r="R3" s="81" t="s">
        <v>46</v>
      </c>
      <c r="S3" s="81"/>
      <c r="T3" s="81"/>
      <c r="U3" s="81"/>
      <c r="V3" s="43"/>
      <c r="W3" s="43"/>
      <c r="X3" s="43"/>
      <c r="Y3" s="43"/>
    </row>
    <row r="4" spans="5:25" x14ac:dyDescent="0.25">
      <c r="F4" s="4"/>
      <c r="G4" s="4"/>
      <c r="H4" s="4"/>
      <c r="I4" s="4"/>
      <c r="J4" s="7"/>
      <c r="K4" s="7"/>
      <c r="L4" s="65"/>
      <c r="M4" s="65"/>
      <c r="N4" s="65"/>
      <c r="O4" s="65"/>
      <c r="P4" s="65"/>
      <c r="Q4" s="65"/>
      <c r="R4" s="65"/>
      <c r="S4" s="81" t="s">
        <v>47</v>
      </c>
      <c r="T4" s="81"/>
      <c r="U4" s="81"/>
      <c r="V4" s="43"/>
      <c r="W4" s="43"/>
      <c r="X4" s="43"/>
      <c r="Y4" s="43"/>
    </row>
    <row r="5" spans="5:25" ht="11.25" customHeight="1" x14ac:dyDescent="0.25">
      <c r="F5" s="4"/>
      <c r="G5" s="4"/>
      <c r="H5" s="4"/>
      <c r="I5" s="4"/>
      <c r="J5" s="8"/>
      <c r="K5" s="8"/>
      <c r="L5" s="68" t="s">
        <v>50</v>
      </c>
      <c r="M5" s="68"/>
      <c r="N5" s="68"/>
      <c r="O5" s="68"/>
      <c r="P5" s="68"/>
      <c r="Q5" s="81" t="s">
        <v>48</v>
      </c>
      <c r="R5" s="81"/>
      <c r="S5" s="81"/>
      <c r="T5" s="81"/>
      <c r="U5" s="81"/>
      <c r="V5" s="43"/>
      <c r="W5" s="43"/>
      <c r="X5" s="43"/>
      <c r="Y5" s="43"/>
    </row>
    <row r="6" spans="5:25" ht="11.25" customHeight="1" x14ac:dyDescent="0.25">
      <c r="F6" s="4"/>
      <c r="G6" s="4"/>
      <c r="H6" s="4"/>
      <c r="I6" s="4"/>
      <c r="J6" s="8"/>
      <c r="K6" s="8"/>
      <c r="L6" s="66"/>
      <c r="M6" s="67"/>
      <c r="N6" s="67"/>
      <c r="O6" s="67"/>
      <c r="P6" s="67"/>
      <c r="Q6" s="67"/>
      <c r="R6" s="67"/>
      <c r="S6" s="81" t="s">
        <v>49</v>
      </c>
      <c r="T6" s="81"/>
      <c r="U6" s="81"/>
      <c r="V6" s="43"/>
      <c r="W6" s="43"/>
      <c r="X6" s="43"/>
      <c r="Y6" s="43"/>
    </row>
    <row r="7" spans="5:25" x14ac:dyDescent="0.25">
      <c r="F7" s="4"/>
      <c r="G7" s="4"/>
      <c r="H7" s="4"/>
      <c r="I7" s="4"/>
      <c r="J7" s="4"/>
      <c r="K7" s="4"/>
      <c r="L7" s="72" t="s">
        <v>44</v>
      </c>
      <c r="M7" s="72"/>
      <c r="N7" s="72"/>
      <c r="O7" s="72"/>
      <c r="P7" s="4"/>
      <c r="Q7" s="4"/>
      <c r="R7" s="4"/>
      <c r="S7" s="4"/>
      <c r="T7" s="44"/>
    </row>
    <row r="8" spans="5:25" ht="17.100000000000001" customHeight="1" x14ac:dyDescent="0.25">
      <c r="E8" s="3"/>
      <c r="F8" s="9" t="s">
        <v>0</v>
      </c>
      <c r="G8" s="9"/>
      <c r="H8" s="119"/>
      <c r="I8" s="120"/>
      <c r="J8" s="120"/>
      <c r="K8" s="120"/>
      <c r="L8" s="120"/>
      <c r="M8" s="121"/>
      <c r="N8" s="47"/>
      <c r="O8" s="47"/>
      <c r="P8" s="71" t="s">
        <v>51</v>
      </c>
      <c r="Q8" s="71"/>
      <c r="R8" s="71"/>
      <c r="S8" s="71"/>
      <c r="T8" s="71"/>
      <c r="U8" s="71"/>
      <c r="V8" s="71"/>
      <c r="W8" s="71"/>
      <c r="X8" s="71"/>
      <c r="Y8" s="71"/>
    </row>
    <row r="9" spans="5:25" ht="17.100000000000001" customHeight="1" x14ac:dyDescent="0.25">
      <c r="E9" s="3"/>
      <c r="F9" s="9" t="s">
        <v>1</v>
      </c>
      <c r="G9" s="9"/>
      <c r="H9" s="119"/>
      <c r="I9" s="120"/>
      <c r="J9" s="120"/>
      <c r="K9" s="120"/>
      <c r="L9" s="120"/>
      <c r="M9" s="121"/>
      <c r="N9" s="47"/>
      <c r="O9" s="47"/>
      <c r="P9" s="58"/>
      <c r="Q9" s="59"/>
      <c r="R9" s="59"/>
      <c r="S9" s="59"/>
      <c r="T9" s="59"/>
      <c r="U9" s="59"/>
      <c r="V9" s="59"/>
      <c r="W9" s="59"/>
      <c r="X9" s="60"/>
    </row>
    <row r="10" spans="5:25" ht="17.100000000000001" customHeight="1" x14ac:dyDescent="0.25">
      <c r="E10" s="3"/>
      <c r="F10" s="9" t="s">
        <v>2</v>
      </c>
      <c r="G10" s="9"/>
      <c r="H10" s="119"/>
      <c r="I10" s="120"/>
      <c r="J10" s="120"/>
      <c r="K10" s="120"/>
      <c r="L10" s="120"/>
      <c r="M10" s="121"/>
      <c r="N10" s="47"/>
      <c r="O10" s="47"/>
      <c r="P10" s="61"/>
      <c r="Q10" s="54"/>
      <c r="R10" s="54"/>
      <c r="S10" s="54"/>
      <c r="T10" s="54"/>
      <c r="U10" s="54"/>
      <c r="V10" s="54"/>
      <c r="W10" s="54"/>
      <c r="X10" s="55"/>
    </row>
    <row r="11" spans="5:25" ht="17.100000000000001" customHeight="1" x14ac:dyDescent="0.25">
      <c r="E11" s="3"/>
      <c r="F11" s="9" t="s">
        <v>3</v>
      </c>
      <c r="G11" s="9"/>
      <c r="H11" s="122"/>
      <c r="I11" s="123"/>
      <c r="J11" s="123"/>
      <c r="K11" s="123"/>
      <c r="L11" s="123"/>
      <c r="M11" s="124"/>
      <c r="N11" s="48"/>
      <c r="O11" s="48"/>
      <c r="P11" s="61"/>
      <c r="Q11" s="54"/>
      <c r="R11" s="54"/>
      <c r="S11" s="54"/>
      <c r="T11" s="54"/>
      <c r="U11" s="54"/>
      <c r="V11" s="54"/>
      <c r="W11" s="54"/>
      <c r="X11" s="55"/>
    </row>
    <row r="12" spans="5:25" ht="17.100000000000001" customHeight="1" x14ac:dyDescent="0.25">
      <c r="E12" s="3"/>
      <c r="F12" s="9" t="s">
        <v>4</v>
      </c>
      <c r="G12" s="9"/>
      <c r="H12" s="107"/>
      <c r="I12" s="108"/>
      <c r="J12" s="108"/>
      <c r="K12" s="108"/>
      <c r="L12" s="108"/>
      <c r="M12" s="109"/>
      <c r="N12" s="49"/>
      <c r="O12" s="49"/>
      <c r="P12" s="61"/>
      <c r="Q12" s="54"/>
      <c r="R12" s="54"/>
      <c r="S12" s="54"/>
      <c r="T12" s="54"/>
      <c r="U12" s="54"/>
      <c r="V12" s="54"/>
      <c r="W12" s="54"/>
      <c r="X12" s="55"/>
    </row>
    <row r="13" spans="5:25" ht="17.100000000000001" customHeight="1" x14ac:dyDescent="0.25">
      <c r="E13" s="3"/>
      <c r="F13" s="9" t="s">
        <v>5</v>
      </c>
      <c r="G13" s="9"/>
      <c r="H13" s="112"/>
      <c r="I13" s="113"/>
      <c r="J13" s="6" t="s">
        <v>6</v>
      </c>
      <c r="K13" s="125"/>
      <c r="L13" s="126"/>
      <c r="M13" s="127"/>
      <c r="N13" s="50"/>
      <c r="O13" s="50"/>
      <c r="P13" s="61"/>
      <c r="Q13" s="54"/>
      <c r="R13" s="54"/>
      <c r="S13" s="54"/>
      <c r="T13" s="54"/>
      <c r="U13" s="54"/>
      <c r="V13" s="54"/>
      <c r="W13" s="54"/>
      <c r="X13" s="55"/>
    </row>
    <row r="14" spans="5:25" ht="17.100000000000001" customHeight="1" x14ac:dyDescent="0.25">
      <c r="E14" s="3"/>
      <c r="F14" s="9" t="s">
        <v>7</v>
      </c>
      <c r="G14" s="9"/>
      <c r="H14" s="112"/>
      <c r="I14" s="113"/>
      <c r="J14" s="107"/>
      <c r="K14" s="108"/>
      <c r="L14" s="108"/>
      <c r="M14" s="109"/>
      <c r="N14" s="49"/>
      <c r="O14" s="49"/>
      <c r="P14" s="61"/>
      <c r="Q14" s="54"/>
      <c r="R14" s="54"/>
      <c r="S14" s="54"/>
      <c r="T14" s="54"/>
      <c r="U14" s="54"/>
      <c r="V14" s="54"/>
      <c r="W14" s="54"/>
      <c r="X14" s="55"/>
    </row>
    <row r="15" spans="5:25" ht="17.100000000000001" customHeight="1" x14ac:dyDescent="0.25">
      <c r="E15" s="3"/>
      <c r="F15" s="9" t="s">
        <v>8</v>
      </c>
      <c r="G15" s="9"/>
      <c r="H15" s="107"/>
      <c r="I15" s="108"/>
      <c r="J15" s="108"/>
      <c r="K15" s="108"/>
      <c r="L15" s="108"/>
      <c r="M15" s="109"/>
      <c r="N15" s="49"/>
      <c r="O15" s="49"/>
      <c r="P15" s="61"/>
      <c r="Q15" s="54"/>
      <c r="R15" s="54"/>
      <c r="S15" s="54"/>
      <c r="T15" s="54"/>
      <c r="U15" s="54"/>
      <c r="V15" s="54"/>
      <c r="W15" s="54"/>
      <c r="X15" s="55"/>
    </row>
    <row r="16" spans="5:25" ht="17.100000000000001" customHeight="1" x14ac:dyDescent="0.25">
      <c r="E16" s="3"/>
      <c r="F16" s="9" t="s">
        <v>9</v>
      </c>
      <c r="G16" s="9"/>
      <c r="H16" s="107"/>
      <c r="I16" s="108"/>
      <c r="J16" s="109"/>
      <c r="K16" s="11"/>
      <c r="L16" s="11"/>
      <c r="M16" s="11"/>
      <c r="N16" s="11"/>
      <c r="O16" s="11"/>
      <c r="P16" s="61"/>
      <c r="Q16" s="54"/>
      <c r="R16" s="54"/>
      <c r="S16" s="54"/>
      <c r="T16" s="54"/>
      <c r="U16" s="54"/>
      <c r="V16" s="54"/>
      <c r="W16" s="54"/>
      <c r="X16" s="55"/>
    </row>
    <row r="17" spans="5:29" ht="17.100000000000001" customHeight="1" x14ac:dyDescent="0.25">
      <c r="E17" s="3"/>
      <c r="F17" s="9" t="s">
        <v>10</v>
      </c>
      <c r="G17" s="9"/>
      <c r="H17" s="114"/>
      <c r="I17" s="115"/>
      <c r="J17" s="116"/>
      <c r="K17" s="12" t="str">
        <f>IF(Paint_only=FALSE,IF(design_name&lt;&gt;"",(VLOOKUP(design_name,[1]Profiles!U10:Y30,4,FALSE)),""),"")</f>
        <v/>
      </c>
      <c r="L17" s="13"/>
      <c r="M17" s="13"/>
      <c r="N17" s="51"/>
      <c r="O17" s="51"/>
      <c r="P17" s="61"/>
      <c r="Q17" s="54"/>
      <c r="R17" s="54"/>
      <c r="S17" s="54"/>
      <c r="T17" s="54"/>
      <c r="U17" s="54"/>
      <c r="V17" s="54"/>
      <c r="W17" s="54"/>
      <c r="X17" s="55"/>
    </row>
    <row r="18" spans="5:29" ht="17.100000000000001" customHeight="1" x14ac:dyDescent="0.25">
      <c r="E18" s="3"/>
      <c r="F18" s="9" t="s">
        <v>11</v>
      </c>
      <c r="G18" s="9"/>
      <c r="H18" s="117"/>
      <c r="I18" s="118"/>
      <c r="J18" s="14"/>
      <c r="K18" s="15" t="s">
        <v>12</v>
      </c>
      <c r="L18" s="107"/>
      <c r="M18" s="109"/>
      <c r="N18" s="49"/>
      <c r="O18" s="49"/>
      <c r="P18" s="61"/>
      <c r="Q18" s="54"/>
      <c r="R18" s="54"/>
      <c r="S18" s="54"/>
      <c r="T18" s="54"/>
      <c r="U18" s="54"/>
      <c r="V18" s="54"/>
      <c r="W18" s="54"/>
      <c r="X18" s="55"/>
    </row>
    <row r="19" spans="5:29" ht="17.100000000000001" customHeight="1" x14ac:dyDescent="0.25">
      <c r="E19" s="3"/>
      <c r="F19" s="9" t="s">
        <v>13</v>
      </c>
      <c r="G19" s="9"/>
      <c r="H19" s="107"/>
      <c r="I19" s="108"/>
      <c r="J19" s="109"/>
      <c r="K19" s="69" t="s">
        <v>14</v>
      </c>
      <c r="L19" s="82">
        <f>AC19</f>
        <v>0</v>
      </c>
      <c r="M19" s="83"/>
      <c r="N19" s="52"/>
      <c r="O19" s="52"/>
      <c r="P19" s="61"/>
      <c r="Q19" s="54"/>
      <c r="R19" s="54"/>
      <c r="S19" s="54"/>
      <c r="T19" s="54"/>
      <c r="U19" s="54"/>
      <c r="V19" s="54"/>
      <c r="W19" s="54"/>
      <c r="X19" s="55"/>
      <c r="AB19" t="b">
        <v>0</v>
      </c>
    </row>
    <row r="20" spans="5:29" ht="17.100000000000001" customHeight="1" x14ac:dyDescent="0.25">
      <c r="E20" s="3"/>
      <c r="F20" s="9" t="s">
        <v>15</v>
      </c>
      <c r="G20" s="9"/>
      <c r="H20" s="107"/>
      <c r="I20" s="108"/>
      <c r="J20" s="108"/>
      <c r="K20" s="108"/>
      <c r="L20" s="108"/>
      <c r="M20" s="109"/>
      <c r="N20" s="63"/>
      <c r="O20" s="49"/>
      <c r="P20" s="62"/>
      <c r="Q20" s="56"/>
      <c r="R20" s="56"/>
      <c r="S20" s="56"/>
      <c r="T20" s="56"/>
      <c r="U20" s="56"/>
      <c r="V20" s="56"/>
      <c r="W20" s="56"/>
      <c r="X20" s="57"/>
    </row>
    <row r="21" spans="5:29" ht="17.100000000000001" customHeight="1" x14ac:dyDescent="0.25">
      <c r="E21" s="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70"/>
      <c r="Q21" s="70"/>
      <c r="R21" s="70"/>
      <c r="S21" s="70"/>
      <c r="T21" s="70"/>
      <c r="U21" s="16"/>
      <c r="V21" s="16"/>
      <c r="W21" s="16"/>
      <c r="X21" s="16"/>
      <c r="Y21" s="16"/>
    </row>
    <row r="22" spans="5:29" ht="17.100000000000001" customHeight="1" x14ac:dyDescent="0.25">
      <c r="E22" s="3"/>
      <c r="F22" s="10"/>
      <c r="G22" s="17" t="s">
        <v>16</v>
      </c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17" t="str">
        <f>IF(Final_design="","",Door_design_price_code)</f>
        <v/>
      </c>
      <c r="T22" s="19"/>
      <c r="U22" s="20"/>
      <c r="V22" s="21"/>
      <c r="W22" s="19"/>
      <c r="X22" s="21"/>
      <c r="Y22" s="21"/>
    </row>
    <row r="23" spans="5:29" ht="17.100000000000001" customHeight="1" x14ac:dyDescent="0.25">
      <c r="E23" s="110" t="s">
        <v>18</v>
      </c>
      <c r="F23" s="110"/>
      <c r="G23" s="111" t="s">
        <v>19</v>
      </c>
      <c r="H23" s="111"/>
      <c r="I23" s="22" t="s">
        <v>20</v>
      </c>
      <c r="J23" s="22" t="s">
        <v>21</v>
      </c>
      <c r="K23" s="22" t="s">
        <v>22</v>
      </c>
      <c r="L23" s="22" t="s">
        <v>23</v>
      </c>
      <c r="M23" s="46"/>
      <c r="N23" s="46"/>
      <c r="O23" s="46"/>
      <c r="P23" s="17" t="str">
        <f>IF(S22&lt;&gt;"PB","PB","")</f>
        <v>PB</v>
      </c>
      <c r="Q23" s="19"/>
      <c r="R23" s="20">
        <f>SUMIF(Column_door_price_code,$P23,Column_qty)*AA23</f>
        <v>0</v>
      </c>
      <c r="S23" s="21" t="s">
        <v>17</v>
      </c>
      <c r="T23" s="19">
        <f>SUM(AX34:AX115)</f>
        <v>0</v>
      </c>
      <c r="U23" s="21" t="s">
        <v>24</v>
      </c>
      <c r="V23" s="21"/>
      <c r="W23" s="10"/>
    </row>
    <row r="24" spans="5:29" ht="17.100000000000001" customHeight="1" x14ac:dyDescent="0.25">
      <c r="E24" s="3"/>
      <c r="F24" s="23" t="s">
        <v>25</v>
      </c>
      <c r="G24" s="75"/>
      <c r="H24" s="76"/>
      <c r="I24" s="24"/>
      <c r="J24" s="24"/>
      <c r="K24" s="24"/>
      <c r="L24" s="45"/>
      <c r="M24" s="4"/>
      <c r="N24" s="4"/>
      <c r="O24" s="17" t="s">
        <v>26</v>
      </c>
      <c r="P24" s="25"/>
      <c r="Q24" s="21" t="s">
        <v>27</v>
      </c>
      <c r="R24" s="79"/>
      <c r="S24" s="88"/>
      <c r="T24" s="80"/>
      <c r="U24" s="3"/>
    </row>
    <row r="25" spans="5:29" ht="17.100000000000001" customHeight="1" x14ac:dyDescent="0.25">
      <c r="E25" s="3"/>
      <c r="F25" s="23" t="s">
        <v>28</v>
      </c>
      <c r="G25" s="75"/>
      <c r="H25" s="76"/>
      <c r="I25" s="24"/>
      <c r="J25" s="24"/>
      <c r="K25" s="24"/>
      <c r="L25" s="45"/>
      <c r="M25" s="4"/>
      <c r="N25" s="4"/>
      <c r="O25" s="17" t="s">
        <v>26</v>
      </c>
      <c r="P25" s="25"/>
      <c r="Q25" s="21" t="s">
        <v>27</v>
      </c>
      <c r="R25" s="79"/>
      <c r="S25" s="88"/>
      <c r="T25" s="80"/>
      <c r="U25" s="3"/>
    </row>
    <row r="26" spans="5:29" ht="17.100000000000001" customHeight="1" x14ac:dyDescent="0.25">
      <c r="E26" s="3"/>
      <c r="F26" s="23" t="s">
        <v>29</v>
      </c>
      <c r="G26" s="75"/>
      <c r="H26" s="76"/>
      <c r="I26" s="24"/>
      <c r="J26" s="24"/>
      <c r="K26" s="24"/>
      <c r="L26" s="45"/>
      <c r="M26" s="4"/>
      <c r="N26" s="4"/>
      <c r="O26" s="17" t="s">
        <v>30</v>
      </c>
      <c r="P26" s="89"/>
      <c r="Q26" s="106"/>
      <c r="R26" s="106"/>
      <c r="S26" s="106"/>
      <c r="T26" s="106"/>
      <c r="U26" s="90"/>
    </row>
    <row r="27" spans="5:29" ht="17.100000000000001" customHeight="1" x14ac:dyDescent="0.25">
      <c r="E27" s="3"/>
      <c r="F27" s="23" t="s">
        <v>31</v>
      </c>
      <c r="G27" s="75"/>
      <c r="H27" s="76"/>
      <c r="I27" s="24"/>
      <c r="J27" s="24"/>
      <c r="K27" s="24"/>
      <c r="L27" s="45"/>
      <c r="M27" s="4"/>
      <c r="N27" s="4"/>
      <c r="O27" s="17"/>
      <c r="P27" s="27" t="str">
        <f>IF(AC22=TRUE,"Minimum order value applies","")</f>
        <v/>
      </c>
      <c r="Q27" s="17"/>
      <c r="R27" s="17"/>
      <c r="S27" s="17"/>
      <c r="T27" s="17"/>
      <c r="U27" s="17"/>
      <c r="AC27" t="b">
        <v>0</v>
      </c>
    </row>
    <row r="28" spans="5:29" ht="17.100000000000001" customHeight="1" x14ac:dyDescent="0.25">
      <c r="E28" s="3"/>
      <c r="F28" s="23" t="s">
        <v>32</v>
      </c>
      <c r="G28" s="75"/>
      <c r="H28" s="76"/>
      <c r="I28" s="24"/>
      <c r="J28" s="24"/>
      <c r="K28" s="24"/>
      <c r="L28" s="45"/>
      <c r="M28" s="4"/>
      <c r="N28" s="4"/>
      <c r="O28" s="17"/>
      <c r="P28" s="28"/>
      <c r="Q28" s="21"/>
      <c r="R28" s="17"/>
      <c r="S28" s="17"/>
      <c r="T28" s="17"/>
      <c r="U28" s="17"/>
      <c r="AC28" t="b">
        <v>0</v>
      </c>
    </row>
    <row r="29" spans="5:29" ht="17.100000000000001" customHeight="1" x14ac:dyDescent="0.25">
      <c r="E29" s="3"/>
      <c r="F29" s="29" t="s">
        <v>33</v>
      </c>
      <c r="G29" s="105">
        <f>'[1]Calcs Draws etc'!C12</f>
        <v>0</v>
      </c>
      <c r="H29" s="105"/>
      <c r="I29" s="30">
        <f>'[1]Calcs Draws etc'!D12</f>
        <v>0</v>
      </c>
      <c r="J29" s="30">
        <f>'[1]Calcs Draws etc'!E12</f>
        <v>0</v>
      </c>
      <c r="K29" s="30">
        <f>'[1]Calcs Draws etc'!F12</f>
        <v>0</v>
      </c>
      <c r="L29" s="30">
        <f>'[1]Calcs Draws etc'!G12</f>
        <v>0</v>
      </c>
      <c r="M29" s="53"/>
      <c r="N29" s="53"/>
      <c r="O29" s="53"/>
      <c r="P29" s="31"/>
      <c r="Q29" s="19"/>
      <c r="R29" s="28"/>
      <c r="S29" s="21"/>
      <c r="T29" s="31"/>
      <c r="U29" s="4"/>
      <c r="V29" s="4"/>
      <c r="W29" s="4"/>
    </row>
    <row r="30" spans="5:29" ht="10.5" customHeight="1" x14ac:dyDescent="0.25">
      <c r="E30" s="3"/>
      <c r="F30" s="2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4"/>
      <c r="S30" s="4"/>
      <c r="T30" s="4"/>
      <c r="U30" s="4"/>
      <c r="V30" s="4"/>
      <c r="W30" s="31"/>
      <c r="X30" s="4"/>
      <c r="Y30" s="4"/>
    </row>
    <row r="31" spans="5:29" ht="6.75" customHeight="1" x14ac:dyDescent="0.25">
      <c r="E31" s="3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32"/>
      <c r="T31" s="26"/>
      <c r="U31" s="32"/>
      <c r="V31" s="4"/>
      <c r="W31" s="31"/>
      <c r="X31" s="4"/>
      <c r="Y31" s="33" t="str">
        <f>IF(Paint_only=TRUE,"Paint only price","")</f>
        <v/>
      </c>
    </row>
    <row r="32" spans="5:29" ht="9" hidden="1" customHeight="1" x14ac:dyDescent="0.25">
      <c r="E32" s="3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18"/>
      <c r="R32" s="6"/>
      <c r="S32" s="6"/>
      <c r="T32" s="6"/>
      <c r="U32" s="17"/>
      <c r="V32" s="4"/>
      <c r="W32" s="36"/>
      <c r="X32" s="99"/>
      <c r="Y32" s="99"/>
    </row>
    <row r="33" spans="5:25" ht="31.5" customHeight="1" x14ac:dyDescent="0.25">
      <c r="E33" s="3"/>
      <c r="F33" s="100" t="s">
        <v>34</v>
      </c>
      <c r="G33" s="101"/>
      <c r="H33" s="37" t="s">
        <v>35</v>
      </c>
      <c r="I33" s="37" t="s">
        <v>36</v>
      </c>
      <c r="J33" s="37" t="s">
        <v>37</v>
      </c>
      <c r="K33" s="37" t="s">
        <v>38</v>
      </c>
      <c r="L33" s="77" t="s">
        <v>39</v>
      </c>
      <c r="M33" s="102"/>
      <c r="N33" s="77" t="s">
        <v>40</v>
      </c>
      <c r="O33" s="78"/>
      <c r="P33" s="100" t="s">
        <v>41</v>
      </c>
      <c r="Q33" s="101"/>
      <c r="R33" s="77" t="s">
        <v>42</v>
      </c>
      <c r="S33" s="102"/>
      <c r="T33" s="78"/>
      <c r="U33" s="100" t="s">
        <v>43</v>
      </c>
      <c r="V33" s="101"/>
      <c r="W33" s="103"/>
      <c r="X33" s="104"/>
      <c r="Y33" s="104"/>
    </row>
    <row r="34" spans="5:25" ht="17.100000000000001" customHeight="1" x14ac:dyDescent="0.25">
      <c r="E34" s="3">
        <f>E33+1</f>
        <v>1</v>
      </c>
      <c r="F34" s="79"/>
      <c r="G34" s="80"/>
      <c r="H34" s="38"/>
      <c r="I34" s="39"/>
      <c r="J34" s="39"/>
      <c r="K34" s="40"/>
      <c r="L34" s="91"/>
      <c r="M34" s="92"/>
      <c r="N34" s="73"/>
      <c r="O34" s="74"/>
      <c r="P34" s="93"/>
      <c r="Q34" s="94"/>
      <c r="R34" s="96"/>
      <c r="S34" s="97"/>
      <c r="T34" s="98"/>
      <c r="U34" s="89"/>
      <c r="V34" s="90"/>
      <c r="W34" s="84"/>
      <c r="X34" s="85"/>
      <c r="Y34" s="85"/>
    </row>
    <row r="35" spans="5:25" ht="17.100000000000001" customHeight="1" x14ac:dyDescent="0.25">
      <c r="E35" s="3">
        <f t="shared" ref="E35:E98" si="0">E34+1</f>
        <v>2</v>
      </c>
      <c r="F35" s="79"/>
      <c r="G35" s="80"/>
      <c r="H35" s="38"/>
      <c r="I35" s="39"/>
      <c r="J35" s="39"/>
      <c r="K35" s="40"/>
      <c r="L35" s="91"/>
      <c r="M35" s="92"/>
      <c r="N35" s="73"/>
      <c r="O35" s="74"/>
      <c r="P35" s="93"/>
      <c r="Q35" s="94"/>
      <c r="R35" s="93"/>
      <c r="S35" s="95"/>
      <c r="T35" s="94"/>
      <c r="U35" s="89"/>
      <c r="V35" s="90"/>
      <c r="W35" s="84"/>
      <c r="X35" s="85"/>
      <c r="Y35" s="85"/>
    </row>
    <row r="36" spans="5:25" ht="17.100000000000001" customHeight="1" x14ac:dyDescent="0.25">
      <c r="E36" s="3">
        <f t="shared" si="0"/>
        <v>3</v>
      </c>
      <c r="F36" s="79"/>
      <c r="G36" s="80"/>
      <c r="H36" s="38"/>
      <c r="I36" s="39"/>
      <c r="J36" s="39"/>
      <c r="K36" s="40"/>
      <c r="L36" s="91"/>
      <c r="M36" s="92"/>
      <c r="N36" s="73"/>
      <c r="O36" s="74"/>
      <c r="P36" s="93"/>
      <c r="Q36" s="94"/>
      <c r="R36" s="93"/>
      <c r="S36" s="95"/>
      <c r="T36" s="94"/>
      <c r="U36" s="89"/>
      <c r="V36" s="90"/>
      <c r="W36" s="84"/>
      <c r="X36" s="85"/>
      <c r="Y36" s="85"/>
    </row>
    <row r="37" spans="5:25" ht="17.100000000000001" customHeight="1" x14ac:dyDescent="0.25">
      <c r="E37" s="3">
        <f t="shared" si="0"/>
        <v>4</v>
      </c>
      <c r="F37" s="79"/>
      <c r="G37" s="80"/>
      <c r="H37" s="38"/>
      <c r="I37" s="39"/>
      <c r="J37" s="39"/>
      <c r="K37" s="40"/>
      <c r="L37" s="91"/>
      <c r="M37" s="92"/>
      <c r="N37" s="73"/>
      <c r="O37" s="74"/>
      <c r="P37" s="93"/>
      <c r="Q37" s="94"/>
      <c r="R37" s="93"/>
      <c r="S37" s="95"/>
      <c r="T37" s="94"/>
      <c r="U37" s="89"/>
      <c r="V37" s="90"/>
      <c r="W37" s="84"/>
      <c r="X37" s="85"/>
      <c r="Y37" s="85"/>
    </row>
    <row r="38" spans="5:25" ht="17.100000000000001" customHeight="1" x14ac:dyDescent="0.25">
      <c r="E38" s="3">
        <f t="shared" si="0"/>
        <v>5</v>
      </c>
      <c r="F38" s="79"/>
      <c r="G38" s="80"/>
      <c r="H38" s="38"/>
      <c r="I38" s="39"/>
      <c r="J38" s="39"/>
      <c r="K38" s="40"/>
      <c r="L38" s="91"/>
      <c r="M38" s="92"/>
      <c r="N38" s="73"/>
      <c r="O38" s="74"/>
      <c r="P38" s="93"/>
      <c r="Q38" s="94"/>
      <c r="R38" s="93"/>
      <c r="S38" s="95"/>
      <c r="T38" s="94"/>
      <c r="U38" s="89"/>
      <c r="V38" s="90"/>
      <c r="W38" s="84"/>
      <c r="X38" s="85"/>
      <c r="Y38" s="85"/>
    </row>
    <row r="39" spans="5:25" ht="17.100000000000001" customHeight="1" x14ac:dyDescent="0.25">
      <c r="E39" s="3">
        <f t="shared" si="0"/>
        <v>6</v>
      </c>
      <c r="F39" s="79"/>
      <c r="G39" s="80"/>
      <c r="H39" s="38"/>
      <c r="I39" s="39"/>
      <c r="J39" s="39"/>
      <c r="K39" s="40"/>
      <c r="L39" s="91"/>
      <c r="M39" s="92"/>
      <c r="N39" s="73"/>
      <c r="O39" s="74"/>
      <c r="P39" s="93"/>
      <c r="Q39" s="94"/>
      <c r="R39" s="93"/>
      <c r="S39" s="95"/>
      <c r="T39" s="94"/>
      <c r="U39" s="89"/>
      <c r="V39" s="90"/>
      <c r="W39" s="84"/>
      <c r="X39" s="85"/>
      <c r="Y39" s="85"/>
    </row>
    <row r="40" spans="5:25" ht="17.100000000000001" customHeight="1" x14ac:dyDescent="0.25">
      <c r="E40" s="3">
        <f t="shared" si="0"/>
        <v>7</v>
      </c>
      <c r="F40" s="79"/>
      <c r="G40" s="80"/>
      <c r="H40" s="38"/>
      <c r="I40" s="39"/>
      <c r="J40" s="39"/>
      <c r="K40" s="40"/>
      <c r="L40" s="91"/>
      <c r="M40" s="92"/>
      <c r="N40" s="73"/>
      <c r="O40" s="74"/>
      <c r="P40" s="93"/>
      <c r="Q40" s="94"/>
      <c r="R40" s="93"/>
      <c r="S40" s="95"/>
      <c r="T40" s="94"/>
      <c r="U40" s="89"/>
      <c r="V40" s="90"/>
      <c r="W40" s="84"/>
      <c r="X40" s="85"/>
      <c r="Y40" s="85"/>
    </row>
    <row r="41" spans="5:25" ht="17.100000000000001" customHeight="1" x14ac:dyDescent="0.25">
      <c r="E41" s="3">
        <f t="shared" si="0"/>
        <v>8</v>
      </c>
      <c r="F41" s="79"/>
      <c r="G41" s="80"/>
      <c r="H41" s="38"/>
      <c r="I41" s="39"/>
      <c r="J41" s="39"/>
      <c r="K41" s="40"/>
      <c r="L41" s="91"/>
      <c r="M41" s="92"/>
      <c r="N41" s="73"/>
      <c r="O41" s="74"/>
      <c r="P41" s="93"/>
      <c r="Q41" s="94"/>
      <c r="R41" s="93"/>
      <c r="S41" s="95"/>
      <c r="T41" s="94"/>
      <c r="U41" s="89"/>
      <c r="V41" s="90"/>
      <c r="W41" s="84"/>
      <c r="X41" s="85"/>
      <c r="Y41" s="85"/>
    </row>
    <row r="42" spans="5:25" ht="17.100000000000001" customHeight="1" x14ac:dyDescent="0.25">
      <c r="E42" s="3">
        <f t="shared" si="0"/>
        <v>9</v>
      </c>
      <c r="F42" s="79"/>
      <c r="G42" s="80"/>
      <c r="H42" s="38"/>
      <c r="I42" s="39"/>
      <c r="J42" s="39"/>
      <c r="K42" s="40"/>
      <c r="L42" s="91"/>
      <c r="M42" s="92"/>
      <c r="N42" s="73"/>
      <c r="O42" s="74"/>
      <c r="P42" s="93"/>
      <c r="Q42" s="94"/>
      <c r="R42" s="93"/>
      <c r="S42" s="95"/>
      <c r="T42" s="94"/>
      <c r="U42" s="89"/>
      <c r="V42" s="90"/>
      <c r="W42" s="84"/>
      <c r="X42" s="85"/>
      <c r="Y42" s="85"/>
    </row>
    <row r="43" spans="5:25" ht="17.100000000000001" customHeight="1" x14ac:dyDescent="0.25">
      <c r="E43" s="3">
        <f t="shared" si="0"/>
        <v>10</v>
      </c>
      <c r="F43" s="79"/>
      <c r="G43" s="80"/>
      <c r="H43" s="41"/>
      <c r="I43" s="24"/>
      <c r="J43" s="24"/>
      <c r="K43" s="42"/>
      <c r="L43" s="86"/>
      <c r="M43" s="87"/>
      <c r="N43" s="73"/>
      <c r="O43" s="74"/>
      <c r="P43" s="79"/>
      <c r="Q43" s="80"/>
      <c r="R43" s="79"/>
      <c r="S43" s="88"/>
      <c r="T43" s="80"/>
      <c r="U43" s="89"/>
      <c r="V43" s="90"/>
      <c r="W43" s="84"/>
      <c r="X43" s="85"/>
      <c r="Y43" s="85"/>
    </row>
    <row r="44" spans="5:25" ht="17.100000000000001" customHeight="1" x14ac:dyDescent="0.25">
      <c r="E44" s="3">
        <f t="shared" si="0"/>
        <v>11</v>
      </c>
      <c r="F44" s="79"/>
      <c r="G44" s="80"/>
      <c r="H44" s="41"/>
      <c r="I44" s="24"/>
      <c r="J44" s="24"/>
      <c r="K44" s="42"/>
      <c r="L44" s="86"/>
      <c r="M44" s="87"/>
      <c r="N44" s="73"/>
      <c r="O44" s="74"/>
      <c r="P44" s="79"/>
      <c r="Q44" s="80"/>
      <c r="R44" s="79"/>
      <c r="S44" s="88"/>
      <c r="T44" s="80"/>
      <c r="U44" s="89"/>
      <c r="V44" s="90"/>
      <c r="W44" s="84"/>
      <c r="X44" s="85"/>
      <c r="Y44" s="85"/>
    </row>
    <row r="45" spans="5:25" ht="17.100000000000001" customHeight="1" x14ac:dyDescent="0.25">
      <c r="E45" s="3">
        <f t="shared" si="0"/>
        <v>12</v>
      </c>
      <c r="F45" s="79"/>
      <c r="G45" s="80"/>
      <c r="H45" s="41"/>
      <c r="I45" s="24"/>
      <c r="J45" s="24"/>
      <c r="K45" s="42"/>
      <c r="L45" s="86"/>
      <c r="M45" s="87"/>
      <c r="N45" s="73"/>
      <c r="O45" s="74"/>
      <c r="P45" s="79"/>
      <c r="Q45" s="80"/>
      <c r="R45" s="79"/>
      <c r="S45" s="88"/>
      <c r="T45" s="80"/>
      <c r="U45" s="89"/>
      <c r="V45" s="90"/>
      <c r="W45" s="84"/>
      <c r="X45" s="85"/>
      <c r="Y45" s="85"/>
    </row>
    <row r="46" spans="5:25" ht="17.100000000000001" customHeight="1" x14ac:dyDescent="0.25">
      <c r="E46" s="3">
        <f t="shared" si="0"/>
        <v>13</v>
      </c>
      <c r="F46" s="79"/>
      <c r="G46" s="80"/>
      <c r="H46" s="41"/>
      <c r="I46" s="24"/>
      <c r="J46" s="24"/>
      <c r="K46" s="42"/>
      <c r="L46" s="86"/>
      <c r="M46" s="87"/>
      <c r="N46" s="73"/>
      <c r="O46" s="74"/>
      <c r="P46" s="79"/>
      <c r="Q46" s="80"/>
      <c r="R46" s="79"/>
      <c r="S46" s="88"/>
      <c r="T46" s="80"/>
      <c r="U46" s="89"/>
      <c r="V46" s="90"/>
      <c r="W46" s="84"/>
      <c r="X46" s="85"/>
      <c r="Y46" s="85"/>
    </row>
    <row r="47" spans="5:25" ht="17.100000000000001" customHeight="1" x14ac:dyDescent="0.25">
      <c r="E47" s="3">
        <f t="shared" si="0"/>
        <v>14</v>
      </c>
      <c r="F47" s="79"/>
      <c r="G47" s="80"/>
      <c r="H47" s="41"/>
      <c r="I47" s="24"/>
      <c r="J47" s="24"/>
      <c r="K47" s="42"/>
      <c r="L47" s="86"/>
      <c r="M47" s="87"/>
      <c r="N47" s="73"/>
      <c r="O47" s="74"/>
      <c r="P47" s="79"/>
      <c r="Q47" s="80"/>
      <c r="R47" s="79"/>
      <c r="S47" s="88"/>
      <c r="T47" s="80"/>
      <c r="U47" s="89"/>
      <c r="V47" s="90"/>
      <c r="W47" s="84"/>
      <c r="X47" s="85"/>
      <c r="Y47" s="85"/>
    </row>
    <row r="48" spans="5:25" ht="17.100000000000001" customHeight="1" x14ac:dyDescent="0.25">
      <c r="E48" s="3">
        <f t="shared" si="0"/>
        <v>15</v>
      </c>
      <c r="F48" s="79"/>
      <c r="G48" s="80"/>
      <c r="H48" s="41"/>
      <c r="I48" s="24"/>
      <c r="J48" s="24"/>
      <c r="K48" s="42"/>
      <c r="L48" s="86"/>
      <c r="M48" s="87"/>
      <c r="N48" s="73"/>
      <c r="O48" s="74"/>
      <c r="P48" s="79"/>
      <c r="Q48" s="80"/>
      <c r="R48" s="79"/>
      <c r="S48" s="88"/>
      <c r="T48" s="80"/>
      <c r="U48" s="89"/>
      <c r="V48" s="90"/>
      <c r="W48" s="84"/>
      <c r="X48" s="85"/>
      <c r="Y48" s="85"/>
    </row>
    <row r="49" spans="5:25" ht="17.100000000000001" customHeight="1" x14ac:dyDescent="0.25">
      <c r="E49" s="3">
        <f t="shared" si="0"/>
        <v>16</v>
      </c>
      <c r="F49" s="79"/>
      <c r="G49" s="80"/>
      <c r="H49" s="41"/>
      <c r="I49" s="24"/>
      <c r="J49" s="24"/>
      <c r="K49" s="42"/>
      <c r="L49" s="86"/>
      <c r="M49" s="87"/>
      <c r="N49" s="73"/>
      <c r="O49" s="74"/>
      <c r="P49" s="79"/>
      <c r="Q49" s="80"/>
      <c r="R49" s="79"/>
      <c r="S49" s="88"/>
      <c r="T49" s="80"/>
      <c r="U49" s="89"/>
      <c r="V49" s="90"/>
      <c r="W49" s="84"/>
      <c r="X49" s="85"/>
      <c r="Y49" s="85"/>
    </row>
    <row r="50" spans="5:25" ht="17.100000000000001" customHeight="1" x14ac:dyDescent="0.25">
      <c r="E50" s="3">
        <f t="shared" si="0"/>
        <v>17</v>
      </c>
      <c r="F50" s="79"/>
      <c r="G50" s="80"/>
      <c r="H50" s="41"/>
      <c r="I50" s="24"/>
      <c r="J50" s="24"/>
      <c r="K50" s="42"/>
      <c r="L50" s="86"/>
      <c r="M50" s="87"/>
      <c r="N50" s="73"/>
      <c r="O50" s="74"/>
      <c r="P50" s="79"/>
      <c r="Q50" s="80"/>
      <c r="R50" s="79"/>
      <c r="S50" s="88"/>
      <c r="T50" s="80"/>
      <c r="U50" s="89"/>
      <c r="V50" s="90"/>
      <c r="W50" s="84"/>
      <c r="X50" s="85"/>
      <c r="Y50" s="85"/>
    </row>
    <row r="51" spans="5:25" ht="17.100000000000001" customHeight="1" x14ac:dyDescent="0.25">
      <c r="E51" s="3">
        <f t="shared" si="0"/>
        <v>18</v>
      </c>
      <c r="F51" s="79"/>
      <c r="G51" s="80"/>
      <c r="H51" s="41"/>
      <c r="I51" s="24"/>
      <c r="J51" s="24"/>
      <c r="K51" s="42"/>
      <c r="L51" s="86"/>
      <c r="M51" s="87"/>
      <c r="N51" s="73"/>
      <c r="O51" s="74"/>
      <c r="P51" s="79"/>
      <c r="Q51" s="80"/>
      <c r="R51" s="79"/>
      <c r="S51" s="88"/>
      <c r="T51" s="80"/>
      <c r="U51" s="89"/>
      <c r="V51" s="90"/>
      <c r="W51" s="84"/>
      <c r="X51" s="85"/>
      <c r="Y51" s="85"/>
    </row>
    <row r="52" spans="5:25" ht="17.100000000000001" customHeight="1" x14ac:dyDescent="0.25">
      <c r="E52" s="3">
        <f t="shared" si="0"/>
        <v>19</v>
      </c>
      <c r="F52" s="79"/>
      <c r="G52" s="80"/>
      <c r="H52" s="41"/>
      <c r="I52" s="24"/>
      <c r="J52" s="24"/>
      <c r="K52" s="42"/>
      <c r="L52" s="86"/>
      <c r="M52" s="87"/>
      <c r="N52" s="73"/>
      <c r="O52" s="74"/>
      <c r="P52" s="79"/>
      <c r="Q52" s="80"/>
      <c r="R52" s="79"/>
      <c r="S52" s="88"/>
      <c r="T52" s="80"/>
      <c r="U52" s="89"/>
      <c r="V52" s="90"/>
      <c r="W52" s="84"/>
      <c r="X52" s="85"/>
      <c r="Y52" s="85"/>
    </row>
    <row r="53" spans="5:25" ht="17.100000000000001" customHeight="1" x14ac:dyDescent="0.25">
      <c r="E53" s="3">
        <f t="shared" si="0"/>
        <v>20</v>
      </c>
      <c r="F53" s="79"/>
      <c r="G53" s="80"/>
      <c r="H53" s="41"/>
      <c r="I53" s="24"/>
      <c r="J53" s="24"/>
      <c r="K53" s="42"/>
      <c r="L53" s="86"/>
      <c r="M53" s="87"/>
      <c r="N53" s="73"/>
      <c r="O53" s="74"/>
      <c r="P53" s="79"/>
      <c r="Q53" s="80"/>
      <c r="R53" s="79"/>
      <c r="S53" s="88"/>
      <c r="T53" s="80"/>
      <c r="U53" s="89"/>
      <c r="V53" s="90"/>
      <c r="W53" s="84"/>
      <c r="X53" s="85"/>
      <c r="Y53" s="85"/>
    </row>
    <row r="54" spans="5:25" ht="17.100000000000001" customHeight="1" x14ac:dyDescent="0.25">
      <c r="E54" s="3">
        <f t="shared" si="0"/>
        <v>21</v>
      </c>
      <c r="F54" s="79"/>
      <c r="G54" s="80"/>
      <c r="H54" s="41"/>
      <c r="I54" s="24"/>
      <c r="J54" s="24"/>
      <c r="K54" s="42"/>
      <c r="L54" s="86"/>
      <c r="M54" s="87"/>
      <c r="N54" s="73"/>
      <c r="O54" s="74"/>
      <c r="P54" s="79"/>
      <c r="Q54" s="80"/>
      <c r="R54" s="79"/>
      <c r="S54" s="88"/>
      <c r="T54" s="80"/>
      <c r="U54" s="89"/>
      <c r="V54" s="90"/>
      <c r="W54" s="84"/>
      <c r="X54" s="85"/>
      <c r="Y54" s="85"/>
    </row>
    <row r="55" spans="5:25" ht="17.100000000000001" customHeight="1" x14ac:dyDescent="0.25">
      <c r="E55" s="3">
        <f t="shared" si="0"/>
        <v>22</v>
      </c>
      <c r="F55" s="79"/>
      <c r="G55" s="80"/>
      <c r="H55" s="41"/>
      <c r="I55" s="24"/>
      <c r="J55" s="24"/>
      <c r="K55" s="42"/>
      <c r="L55" s="86"/>
      <c r="M55" s="87"/>
      <c r="N55" s="73"/>
      <c r="O55" s="74"/>
      <c r="P55" s="79"/>
      <c r="Q55" s="80"/>
      <c r="R55" s="79"/>
      <c r="S55" s="88"/>
      <c r="T55" s="80"/>
      <c r="U55" s="89"/>
      <c r="V55" s="90"/>
      <c r="W55" s="84"/>
      <c r="X55" s="85"/>
      <c r="Y55" s="85"/>
    </row>
    <row r="56" spans="5:25" ht="17.100000000000001" customHeight="1" x14ac:dyDescent="0.25">
      <c r="E56" s="3">
        <f t="shared" si="0"/>
        <v>23</v>
      </c>
      <c r="F56" s="79"/>
      <c r="G56" s="80"/>
      <c r="H56" s="41"/>
      <c r="I56" s="24"/>
      <c r="J56" s="24"/>
      <c r="K56" s="42"/>
      <c r="L56" s="86"/>
      <c r="M56" s="87"/>
      <c r="N56" s="73"/>
      <c r="O56" s="74"/>
      <c r="P56" s="79"/>
      <c r="Q56" s="80"/>
      <c r="R56" s="79"/>
      <c r="S56" s="88"/>
      <c r="T56" s="80"/>
      <c r="U56" s="89"/>
      <c r="V56" s="90"/>
      <c r="W56" s="84"/>
      <c r="X56" s="85"/>
      <c r="Y56" s="85"/>
    </row>
    <row r="57" spans="5:25" ht="17.100000000000001" customHeight="1" x14ac:dyDescent="0.25">
      <c r="E57" s="3">
        <f t="shared" si="0"/>
        <v>24</v>
      </c>
      <c r="F57" s="79"/>
      <c r="G57" s="80"/>
      <c r="H57" s="41"/>
      <c r="I57" s="24"/>
      <c r="J57" s="24"/>
      <c r="K57" s="42"/>
      <c r="L57" s="86"/>
      <c r="M57" s="87"/>
      <c r="N57" s="73"/>
      <c r="O57" s="74"/>
      <c r="P57" s="79"/>
      <c r="Q57" s="80"/>
      <c r="R57" s="79"/>
      <c r="S57" s="88"/>
      <c r="T57" s="80"/>
      <c r="U57" s="89"/>
      <c r="V57" s="90"/>
      <c r="W57" s="84"/>
      <c r="X57" s="85"/>
      <c r="Y57" s="85"/>
    </row>
    <row r="58" spans="5:25" ht="17.100000000000001" customHeight="1" x14ac:dyDescent="0.25">
      <c r="E58" s="3">
        <f t="shared" si="0"/>
        <v>25</v>
      </c>
      <c r="F58" s="79"/>
      <c r="G58" s="80"/>
      <c r="H58" s="41"/>
      <c r="I58" s="24"/>
      <c r="J58" s="24"/>
      <c r="K58" s="42"/>
      <c r="L58" s="86"/>
      <c r="M58" s="87"/>
      <c r="N58" s="73"/>
      <c r="O58" s="74"/>
      <c r="P58" s="79"/>
      <c r="Q58" s="80"/>
      <c r="R58" s="79"/>
      <c r="S58" s="88"/>
      <c r="T58" s="80"/>
      <c r="U58" s="89"/>
      <c r="V58" s="90"/>
      <c r="W58" s="84"/>
      <c r="X58" s="85"/>
      <c r="Y58" s="85"/>
    </row>
    <row r="59" spans="5:25" ht="17.100000000000001" customHeight="1" x14ac:dyDescent="0.25">
      <c r="E59" s="3">
        <f t="shared" si="0"/>
        <v>26</v>
      </c>
      <c r="F59" s="79"/>
      <c r="G59" s="80"/>
      <c r="H59" s="41"/>
      <c r="I59" s="24"/>
      <c r="J59" s="24"/>
      <c r="K59" s="42"/>
      <c r="L59" s="86"/>
      <c r="M59" s="87"/>
      <c r="N59" s="73"/>
      <c r="O59" s="74"/>
      <c r="P59" s="79"/>
      <c r="Q59" s="80"/>
      <c r="R59" s="79"/>
      <c r="S59" s="88"/>
      <c r="T59" s="80"/>
      <c r="U59" s="89"/>
      <c r="V59" s="90"/>
      <c r="W59" s="84"/>
      <c r="X59" s="85"/>
      <c r="Y59" s="85"/>
    </row>
    <row r="60" spans="5:25" ht="17.100000000000001" customHeight="1" x14ac:dyDescent="0.25">
      <c r="E60" s="3">
        <f t="shared" si="0"/>
        <v>27</v>
      </c>
      <c r="F60" s="79"/>
      <c r="G60" s="80"/>
      <c r="H60" s="41"/>
      <c r="I60" s="24"/>
      <c r="J60" s="24"/>
      <c r="K60" s="42"/>
      <c r="L60" s="86"/>
      <c r="M60" s="87"/>
      <c r="N60" s="73"/>
      <c r="O60" s="74"/>
      <c r="P60" s="79"/>
      <c r="Q60" s="80"/>
      <c r="R60" s="79"/>
      <c r="S60" s="88"/>
      <c r="T60" s="80"/>
      <c r="U60" s="89"/>
      <c r="V60" s="90"/>
      <c r="W60" s="84"/>
      <c r="X60" s="85"/>
      <c r="Y60" s="85"/>
    </row>
    <row r="61" spans="5:25" ht="17.100000000000001" customHeight="1" x14ac:dyDescent="0.25">
      <c r="E61" s="3">
        <f t="shared" si="0"/>
        <v>28</v>
      </c>
      <c r="F61" s="79"/>
      <c r="G61" s="80"/>
      <c r="H61" s="41"/>
      <c r="I61" s="24"/>
      <c r="J61" s="24"/>
      <c r="K61" s="42"/>
      <c r="L61" s="86"/>
      <c r="M61" s="87"/>
      <c r="N61" s="73"/>
      <c r="O61" s="74"/>
      <c r="P61" s="79"/>
      <c r="Q61" s="80"/>
      <c r="R61" s="79"/>
      <c r="S61" s="88"/>
      <c r="T61" s="80"/>
      <c r="U61" s="89"/>
      <c r="V61" s="90"/>
      <c r="W61" s="84"/>
      <c r="X61" s="85"/>
      <c r="Y61" s="85"/>
    </row>
    <row r="62" spans="5:25" ht="17.100000000000001" customHeight="1" x14ac:dyDescent="0.25">
      <c r="E62" s="3">
        <f t="shared" si="0"/>
        <v>29</v>
      </c>
      <c r="F62" s="79"/>
      <c r="G62" s="80"/>
      <c r="H62" s="41"/>
      <c r="I62" s="24"/>
      <c r="J62" s="24"/>
      <c r="K62" s="42"/>
      <c r="L62" s="86"/>
      <c r="M62" s="87"/>
      <c r="N62" s="73"/>
      <c r="O62" s="74"/>
      <c r="P62" s="79"/>
      <c r="Q62" s="80"/>
      <c r="R62" s="79"/>
      <c r="S62" s="88"/>
      <c r="T62" s="80"/>
      <c r="U62" s="89"/>
      <c r="V62" s="90"/>
      <c r="W62" s="84"/>
      <c r="X62" s="85"/>
      <c r="Y62" s="85"/>
    </row>
    <row r="63" spans="5:25" ht="17.100000000000001" customHeight="1" x14ac:dyDescent="0.25">
      <c r="E63" s="3">
        <f t="shared" si="0"/>
        <v>30</v>
      </c>
      <c r="F63" s="79"/>
      <c r="G63" s="80"/>
      <c r="H63" s="41"/>
      <c r="I63" s="24"/>
      <c r="J63" s="24"/>
      <c r="K63" s="42"/>
      <c r="L63" s="86"/>
      <c r="M63" s="87"/>
      <c r="N63" s="73"/>
      <c r="O63" s="74"/>
      <c r="P63" s="79"/>
      <c r="Q63" s="80"/>
      <c r="R63" s="79"/>
      <c r="S63" s="88"/>
      <c r="T63" s="80"/>
      <c r="U63" s="89"/>
      <c r="V63" s="90"/>
      <c r="W63" s="84"/>
      <c r="X63" s="85"/>
      <c r="Y63" s="85"/>
    </row>
    <row r="64" spans="5:25" ht="17.100000000000001" customHeight="1" x14ac:dyDescent="0.25">
      <c r="E64" s="3">
        <f t="shared" si="0"/>
        <v>31</v>
      </c>
      <c r="F64" s="79"/>
      <c r="G64" s="80"/>
      <c r="H64" s="41"/>
      <c r="I64" s="24"/>
      <c r="J64" s="24"/>
      <c r="K64" s="42"/>
      <c r="L64" s="86"/>
      <c r="M64" s="87"/>
      <c r="N64" s="73"/>
      <c r="O64" s="74"/>
      <c r="P64" s="79"/>
      <c r="Q64" s="80"/>
      <c r="R64" s="79"/>
      <c r="S64" s="88"/>
      <c r="T64" s="80"/>
      <c r="U64" s="89"/>
      <c r="V64" s="90"/>
      <c r="W64" s="84"/>
      <c r="X64" s="85"/>
      <c r="Y64" s="85"/>
    </row>
    <row r="65" spans="5:25" ht="17.100000000000001" customHeight="1" x14ac:dyDescent="0.25">
      <c r="E65" s="3">
        <f t="shared" si="0"/>
        <v>32</v>
      </c>
      <c r="F65" s="79"/>
      <c r="G65" s="80"/>
      <c r="H65" s="41"/>
      <c r="I65" s="24"/>
      <c r="J65" s="24"/>
      <c r="K65" s="42"/>
      <c r="L65" s="86"/>
      <c r="M65" s="87"/>
      <c r="N65" s="73"/>
      <c r="O65" s="74"/>
      <c r="P65" s="79"/>
      <c r="Q65" s="80"/>
      <c r="R65" s="79"/>
      <c r="S65" s="88"/>
      <c r="T65" s="80"/>
      <c r="U65" s="89"/>
      <c r="V65" s="90"/>
      <c r="W65" s="84"/>
      <c r="X65" s="85"/>
      <c r="Y65" s="85"/>
    </row>
    <row r="66" spans="5:25" ht="17.100000000000001" customHeight="1" x14ac:dyDescent="0.25">
      <c r="E66" s="3">
        <f t="shared" si="0"/>
        <v>33</v>
      </c>
      <c r="F66" s="79"/>
      <c r="G66" s="80"/>
      <c r="H66" s="41"/>
      <c r="I66" s="24"/>
      <c r="J66" s="24"/>
      <c r="K66" s="42"/>
      <c r="L66" s="86"/>
      <c r="M66" s="87"/>
      <c r="N66" s="73"/>
      <c r="O66" s="74"/>
      <c r="P66" s="79"/>
      <c r="Q66" s="80"/>
      <c r="R66" s="79"/>
      <c r="S66" s="88"/>
      <c r="T66" s="80"/>
      <c r="U66" s="89"/>
      <c r="V66" s="90"/>
      <c r="W66" s="84"/>
      <c r="X66" s="85"/>
      <c r="Y66" s="85"/>
    </row>
    <row r="67" spans="5:25" ht="17.100000000000001" customHeight="1" x14ac:dyDescent="0.25">
      <c r="E67" s="3">
        <f t="shared" si="0"/>
        <v>34</v>
      </c>
      <c r="F67" s="79"/>
      <c r="G67" s="80"/>
      <c r="H67" s="41"/>
      <c r="I67" s="24"/>
      <c r="J67" s="24"/>
      <c r="K67" s="42"/>
      <c r="L67" s="86"/>
      <c r="M67" s="87"/>
      <c r="N67" s="73"/>
      <c r="O67" s="74"/>
      <c r="P67" s="79"/>
      <c r="Q67" s="80"/>
      <c r="R67" s="79"/>
      <c r="S67" s="88"/>
      <c r="T67" s="80"/>
      <c r="U67" s="89"/>
      <c r="V67" s="90"/>
      <c r="W67" s="84"/>
      <c r="X67" s="85"/>
      <c r="Y67" s="85"/>
    </row>
    <row r="68" spans="5:25" ht="17.100000000000001" customHeight="1" x14ac:dyDescent="0.25">
      <c r="E68" s="3">
        <f t="shared" si="0"/>
        <v>35</v>
      </c>
      <c r="F68" s="79"/>
      <c r="G68" s="80"/>
      <c r="H68" s="41"/>
      <c r="I68" s="24"/>
      <c r="J68" s="24"/>
      <c r="K68" s="42"/>
      <c r="L68" s="86"/>
      <c r="M68" s="87"/>
      <c r="N68" s="73"/>
      <c r="O68" s="74"/>
      <c r="P68" s="79"/>
      <c r="Q68" s="80"/>
      <c r="R68" s="79"/>
      <c r="S68" s="88"/>
      <c r="T68" s="80"/>
      <c r="U68" s="89"/>
      <c r="V68" s="90"/>
      <c r="W68" s="84"/>
      <c r="X68" s="85"/>
      <c r="Y68" s="85"/>
    </row>
    <row r="69" spans="5:25" ht="17.100000000000001" customHeight="1" x14ac:dyDescent="0.25">
      <c r="E69" s="3">
        <f t="shared" si="0"/>
        <v>36</v>
      </c>
      <c r="F69" s="79"/>
      <c r="G69" s="80"/>
      <c r="H69" s="41"/>
      <c r="I69" s="24"/>
      <c r="J69" s="24"/>
      <c r="K69" s="42"/>
      <c r="L69" s="86"/>
      <c r="M69" s="87"/>
      <c r="N69" s="73"/>
      <c r="O69" s="74"/>
      <c r="P69" s="79"/>
      <c r="Q69" s="80"/>
      <c r="R69" s="79"/>
      <c r="S69" s="88"/>
      <c r="T69" s="80"/>
      <c r="U69" s="89"/>
      <c r="V69" s="90"/>
      <c r="W69" s="84"/>
      <c r="X69" s="85"/>
      <c r="Y69" s="85"/>
    </row>
    <row r="70" spans="5:25" ht="17.100000000000001" customHeight="1" x14ac:dyDescent="0.25">
      <c r="E70" s="3">
        <f t="shared" si="0"/>
        <v>37</v>
      </c>
      <c r="F70" s="79"/>
      <c r="G70" s="80"/>
      <c r="H70" s="41"/>
      <c r="I70" s="24"/>
      <c r="J70" s="24"/>
      <c r="K70" s="42"/>
      <c r="L70" s="86"/>
      <c r="M70" s="87"/>
      <c r="N70" s="73"/>
      <c r="O70" s="74"/>
      <c r="P70" s="79"/>
      <c r="Q70" s="80"/>
      <c r="R70" s="79"/>
      <c r="S70" s="88"/>
      <c r="T70" s="80"/>
      <c r="U70" s="89"/>
      <c r="V70" s="90"/>
      <c r="W70" s="84"/>
      <c r="X70" s="85"/>
      <c r="Y70" s="85"/>
    </row>
    <row r="71" spans="5:25" ht="17.100000000000001" customHeight="1" x14ac:dyDescent="0.25">
      <c r="E71" s="3">
        <f t="shared" si="0"/>
        <v>38</v>
      </c>
      <c r="F71" s="79"/>
      <c r="G71" s="80"/>
      <c r="H71" s="41"/>
      <c r="I71" s="24"/>
      <c r="J71" s="24"/>
      <c r="K71" s="42"/>
      <c r="L71" s="86"/>
      <c r="M71" s="87"/>
      <c r="N71" s="73"/>
      <c r="O71" s="74"/>
      <c r="P71" s="79"/>
      <c r="Q71" s="80"/>
      <c r="R71" s="79"/>
      <c r="S71" s="88"/>
      <c r="T71" s="80"/>
      <c r="U71" s="89"/>
      <c r="V71" s="90"/>
      <c r="W71" s="84"/>
      <c r="X71" s="85"/>
      <c r="Y71" s="85"/>
    </row>
    <row r="72" spans="5:25" ht="17.100000000000001" customHeight="1" x14ac:dyDescent="0.25">
      <c r="E72" s="3">
        <f t="shared" si="0"/>
        <v>39</v>
      </c>
      <c r="F72" s="79"/>
      <c r="G72" s="80"/>
      <c r="H72" s="41"/>
      <c r="I72" s="24"/>
      <c r="J72" s="24"/>
      <c r="K72" s="42"/>
      <c r="L72" s="86"/>
      <c r="M72" s="87"/>
      <c r="N72" s="73"/>
      <c r="O72" s="74"/>
      <c r="P72" s="79"/>
      <c r="Q72" s="80"/>
      <c r="R72" s="79"/>
      <c r="S72" s="88"/>
      <c r="T72" s="80"/>
      <c r="U72" s="89"/>
      <c r="V72" s="90"/>
      <c r="W72" s="84"/>
      <c r="X72" s="85"/>
      <c r="Y72" s="85"/>
    </row>
    <row r="73" spans="5:25" ht="17.100000000000001" customHeight="1" x14ac:dyDescent="0.25">
      <c r="E73" s="3">
        <f t="shared" si="0"/>
        <v>40</v>
      </c>
      <c r="F73" s="79"/>
      <c r="G73" s="80"/>
      <c r="H73" s="41"/>
      <c r="I73" s="24"/>
      <c r="J73" s="24"/>
      <c r="K73" s="42"/>
      <c r="L73" s="86"/>
      <c r="M73" s="87"/>
      <c r="N73" s="73"/>
      <c r="O73" s="74"/>
      <c r="P73" s="79"/>
      <c r="Q73" s="80"/>
      <c r="R73" s="79"/>
      <c r="S73" s="88"/>
      <c r="T73" s="80"/>
      <c r="U73" s="89"/>
      <c r="V73" s="90"/>
      <c r="W73" s="84"/>
      <c r="X73" s="85"/>
      <c r="Y73" s="85"/>
    </row>
    <row r="74" spans="5:25" ht="17.100000000000001" customHeight="1" x14ac:dyDescent="0.25">
      <c r="E74" s="3">
        <f t="shared" si="0"/>
        <v>41</v>
      </c>
      <c r="F74" s="79"/>
      <c r="G74" s="80"/>
      <c r="H74" s="41"/>
      <c r="I74" s="24"/>
      <c r="J74" s="24"/>
      <c r="K74" s="42"/>
      <c r="L74" s="86"/>
      <c r="M74" s="87"/>
      <c r="N74" s="73"/>
      <c r="O74" s="74"/>
      <c r="P74" s="79"/>
      <c r="Q74" s="80"/>
      <c r="R74" s="79"/>
      <c r="S74" s="88"/>
      <c r="T74" s="80"/>
      <c r="U74" s="89"/>
      <c r="V74" s="90"/>
      <c r="W74" s="84"/>
      <c r="X74" s="85"/>
      <c r="Y74" s="85"/>
    </row>
    <row r="75" spans="5:25" ht="17.100000000000001" customHeight="1" x14ac:dyDescent="0.25">
      <c r="E75" s="3">
        <f t="shared" si="0"/>
        <v>42</v>
      </c>
      <c r="F75" s="79"/>
      <c r="G75" s="80"/>
      <c r="H75" s="41"/>
      <c r="I75" s="24"/>
      <c r="J75" s="24"/>
      <c r="K75" s="42"/>
      <c r="L75" s="86"/>
      <c r="M75" s="87"/>
      <c r="N75" s="73"/>
      <c r="O75" s="74"/>
      <c r="P75" s="79"/>
      <c r="Q75" s="80"/>
      <c r="R75" s="79"/>
      <c r="S75" s="88"/>
      <c r="T75" s="80"/>
      <c r="U75" s="89"/>
      <c r="V75" s="90"/>
      <c r="W75" s="84"/>
      <c r="X75" s="85"/>
      <c r="Y75" s="85"/>
    </row>
    <row r="76" spans="5:25" ht="17.100000000000001" customHeight="1" x14ac:dyDescent="0.25">
      <c r="E76" s="3">
        <f t="shared" si="0"/>
        <v>43</v>
      </c>
      <c r="F76" s="79"/>
      <c r="G76" s="80"/>
      <c r="H76" s="41"/>
      <c r="I76" s="24"/>
      <c r="J76" s="24"/>
      <c r="K76" s="42"/>
      <c r="L76" s="86"/>
      <c r="M76" s="87"/>
      <c r="N76" s="73"/>
      <c r="O76" s="74"/>
      <c r="P76" s="79"/>
      <c r="Q76" s="80"/>
      <c r="R76" s="79"/>
      <c r="S76" s="88"/>
      <c r="T76" s="80"/>
      <c r="U76" s="89"/>
      <c r="V76" s="90"/>
      <c r="W76" s="84"/>
      <c r="X76" s="85"/>
      <c r="Y76" s="85"/>
    </row>
    <row r="77" spans="5:25" ht="17.100000000000001" customHeight="1" x14ac:dyDescent="0.25">
      <c r="E77" s="3">
        <f t="shared" si="0"/>
        <v>44</v>
      </c>
      <c r="F77" s="79"/>
      <c r="G77" s="80"/>
      <c r="H77" s="41"/>
      <c r="I77" s="24"/>
      <c r="J77" s="24"/>
      <c r="K77" s="42"/>
      <c r="L77" s="86"/>
      <c r="M77" s="87"/>
      <c r="N77" s="73"/>
      <c r="O77" s="74"/>
      <c r="P77" s="79"/>
      <c r="Q77" s="80"/>
      <c r="R77" s="79"/>
      <c r="S77" s="88"/>
      <c r="T77" s="80"/>
      <c r="U77" s="89"/>
      <c r="V77" s="90"/>
      <c r="W77" s="84"/>
      <c r="X77" s="85"/>
      <c r="Y77" s="85"/>
    </row>
    <row r="78" spans="5:25" ht="17.100000000000001" customHeight="1" x14ac:dyDescent="0.25">
      <c r="E78" s="3">
        <f t="shared" si="0"/>
        <v>45</v>
      </c>
      <c r="F78" s="79"/>
      <c r="G78" s="80"/>
      <c r="H78" s="41"/>
      <c r="I78" s="24"/>
      <c r="J78" s="24"/>
      <c r="K78" s="42"/>
      <c r="L78" s="86"/>
      <c r="M78" s="87"/>
      <c r="N78" s="73"/>
      <c r="O78" s="74"/>
      <c r="P78" s="79"/>
      <c r="Q78" s="80"/>
      <c r="R78" s="79"/>
      <c r="S78" s="88"/>
      <c r="T78" s="80"/>
      <c r="U78" s="89"/>
      <c r="V78" s="90"/>
      <c r="W78" s="84"/>
      <c r="X78" s="85"/>
      <c r="Y78" s="85"/>
    </row>
    <row r="79" spans="5:25" ht="17.100000000000001" customHeight="1" x14ac:dyDescent="0.25">
      <c r="E79" s="3">
        <f t="shared" si="0"/>
        <v>46</v>
      </c>
      <c r="F79" s="79"/>
      <c r="G79" s="80"/>
      <c r="H79" s="41"/>
      <c r="I79" s="24"/>
      <c r="J79" s="24"/>
      <c r="K79" s="42"/>
      <c r="L79" s="86"/>
      <c r="M79" s="87"/>
      <c r="N79" s="73"/>
      <c r="O79" s="74"/>
      <c r="P79" s="79"/>
      <c r="Q79" s="80"/>
      <c r="R79" s="79"/>
      <c r="S79" s="88"/>
      <c r="T79" s="80"/>
      <c r="U79" s="89"/>
      <c r="V79" s="90"/>
      <c r="W79" s="84"/>
      <c r="X79" s="85"/>
      <c r="Y79" s="85"/>
    </row>
    <row r="80" spans="5:25" ht="17.100000000000001" customHeight="1" x14ac:dyDescent="0.25">
      <c r="E80" s="3">
        <f t="shared" si="0"/>
        <v>47</v>
      </c>
      <c r="F80" s="79"/>
      <c r="G80" s="80"/>
      <c r="H80" s="41"/>
      <c r="I80" s="24"/>
      <c r="J80" s="24"/>
      <c r="K80" s="42"/>
      <c r="L80" s="86"/>
      <c r="M80" s="87"/>
      <c r="N80" s="73"/>
      <c r="O80" s="74"/>
      <c r="P80" s="79"/>
      <c r="Q80" s="80"/>
      <c r="R80" s="79"/>
      <c r="S80" s="88"/>
      <c r="T80" s="80"/>
      <c r="U80" s="89"/>
      <c r="V80" s="90"/>
      <c r="W80" s="84"/>
      <c r="X80" s="85"/>
      <c r="Y80" s="85"/>
    </row>
    <row r="81" spans="5:25" ht="17.100000000000001" customHeight="1" x14ac:dyDescent="0.25">
      <c r="E81" s="3">
        <f t="shared" si="0"/>
        <v>48</v>
      </c>
      <c r="F81" s="79"/>
      <c r="G81" s="80"/>
      <c r="H81" s="41"/>
      <c r="I81" s="24"/>
      <c r="J81" s="24"/>
      <c r="K81" s="42"/>
      <c r="L81" s="86"/>
      <c r="M81" s="87"/>
      <c r="N81" s="73"/>
      <c r="O81" s="74"/>
      <c r="P81" s="79"/>
      <c r="Q81" s="80"/>
      <c r="R81" s="79"/>
      <c r="S81" s="88"/>
      <c r="T81" s="80"/>
      <c r="U81" s="89"/>
      <c r="V81" s="90"/>
      <c r="W81" s="84"/>
      <c r="X81" s="85"/>
      <c r="Y81" s="85"/>
    </row>
    <row r="82" spans="5:25" ht="17.100000000000001" customHeight="1" x14ac:dyDescent="0.25">
      <c r="E82" s="3">
        <f t="shared" si="0"/>
        <v>49</v>
      </c>
      <c r="F82" s="79"/>
      <c r="G82" s="80"/>
      <c r="H82" s="41"/>
      <c r="I82" s="24"/>
      <c r="J82" s="24"/>
      <c r="K82" s="42"/>
      <c r="L82" s="86"/>
      <c r="M82" s="87"/>
      <c r="N82" s="73"/>
      <c r="O82" s="74"/>
      <c r="P82" s="79"/>
      <c r="Q82" s="80"/>
      <c r="R82" s="79"/>
      <c r="S82" s="88"/>
      <c r="T82" s="80"/>
      <c r="U82" s="89"/>
      <c r="V82" s="90"/>
      <c r="W82" s="84"/>
      <c r="X82" s="85"/>
      <c r="Y82" s="85"/>
    </row>
    <row r="83" spans="5:25" ht="17.100000000000001" customHeight="1" x14ac:dyDescent="0.25">
      <c r="E83" s="3">
        <f t="shared" si="0"/>
        <v>50</v>
      </c>
      <c r="F83" s="79"/>
      <c r="G83" s="80"/>
      <c r="H83" s="41"/>
      <c r="I83" s="24"/>
      <c r="J83" s="24"/>
      <c r="K83" s="42"/>
      <c r="L83" s="86"/>
      <c r="M83" s="87"/>
      <c r="N83" s="73"/>
      <c r="O83" s="74"/>
      <c r="P83" s="79"/>
      <c r="Q83" s="80"/>
      <c r="R83" s="79"/>
      <c r="S83" s="88"/>
      <c r="T83" s="80"/>
      <c r="U83" s="89"/>
      <c r="V83" s="90"/>
      <c r="W83" s="84"/>
      <c r="X83" s="85"/>
      <c r="Y83" s="85"/>
    </row>
    <row r="84" spans="5:25" ht="17.100000000000001" customHeight="1" x14ac:dyDescent="0.25">
      <c r="E84" s="3">
        <f t="shared" si="0"/>
        <v>51</v>
      </c>
      <c r="F84" s="79"/>
      <c r="G84" s="80"/>
      <c r="H84" s="41"/>
      <c r="I84" s="24"/>
      <c r="J84" s="24"/>
      <c r="K84" s="42"/>
      <c r="L84" s="86"/>
      <c r="M84" s="87"/>
      <c r="N84" s="73"/>
      <c r="O84" s="74"/>
      <c r="P84" s="79"/>
      <c r="Q84" s="80"/>
      <c r="R84" s="79"/>
      <c r="S84" s="88"/>
      <c r="T84" s="80"/>
      <c r="U84" s="89"/>
      <c r="V84" s="90"/>
      <c r="W84" s="84"/>
      <c r="X84" s="85"/>
      <c r="Y84" s="85"/>
    </row>
    <row r="85" spans="5:25" ht="17.100000000000001" customHeight="1" x14ac:dyDescent="0.25">
      <c r="E85" s="3">
        <f t="shared" si="0"/>
        <v>52</v>
      </c>
      <c r="F85" s="79"/>
      <c r="G85" s="80"/>
      <c r="H85" s="41"/>
      <c r="I85" s="24"/>
      <c r="J85" s="24"/>
      <c r="K85" s="42"/>
      <c r="L85" s="86"/>
      <c r="M85" s="87"/>
      <c r="N85" s="73"/>
      <c r="O85" s="74"/>
      <c r="P85" s="79"/>
      <c r="Q85" s="80"/>
      <c r="R85" s="79"/>
      <c r="S85" s="88"/>
      <c r="T85" s="80"/>
      <c r="U85" s="89"/>
      <c r="V85" s="90"/>
      <c r="W85" s="84"/>
      <c r="X85" s="85"/>
      <c r="Y85" s="85"/>
    </row>
    <row r="86" spans="5:25" ht="17.100000000000001" customHeight="1" x14ac:dyDescent="0.25">
      <c r="E86" s="3">
        <f t="shared" si="0"/>
        <v>53</v>
      </c>
      <c r="F86" s="79"/>
      <c r="G86" s="80"/>
      <c r="H86" s="41"/>
      <c r="I86" s="24"/>
      <c r="J86" s="24"/>
      <c r="K86" s="42"/>
      <c r="L86" s="86"/>
      <c r="M86" s="87"/>
      <c r="N86" s="73"/>
      <c r="O86" s="74"/>
      <c r="P86" s="79"/>
      <c r="Q86" s="80"/>
      <c r="R86" s="79"/>
      <c r="S86" s="88"/>
      <c r="T86" s="80"/>
      <c r="U86" s="89"/>
      <c r="V86" s="90"/>
      <c r="W86" s="84"/>
      <c r="X86" s="85"/>
      <c r="Y86" s="85"/>
    </row>
    <row r="87" spans="5:25" ht="17.100000000000001" customHeight="1" x14ac:dyDescent="0.25">
      <c r="E87" s="3">
        <f t="shared" si="0"/>
        <v>54</v>
      </c>
      <c r="F87" s="79"/>
      <c r="G87" s="80"/>
      <c r="H87" s="41"/>
      <c r="I87" s="24"/>
      <c r="J87" s="24"/>
      <c r="K87" s="42"/>
      <c r="L87" s="86"/>
      <c r="M87" s="87"/>
      <c r="N87" s="73"/>
      <c r="O87" s="74"/>
      <c r="P87" s="79"/>
      <c r="Q87" s="80"/>
      <c r="R87" s="79"/>
      <c r="S87" s="88"/>
      <c r="T87" s="80"/>
      <c r="U87" s="89"/>
      <c r="V87" s="90"/>
      <c r="W87" s="84"/>
      <c r="X87" s="85"/>
      <c r="Y87" s="85"/>
    </row>
    <row r="88" spans="5:25" ht="17.100000000000001" customHeight="1" x14ac:dyDescent="0.25">
      <c r="E88" s="3">
        <f t="shared" si="0"/>
        <v>55</v>
      </c>
      <c r="F88" s="79"/>
      <c r="G88" s="80"/>
      <c r="H88" s="41"/>
      <c r="I88" s="24"/>
      <c r="J88" s="24"/>
      <c r="K88" s="42"/>
      <c r="L88" s="86"/>
      <c r="M88" s="87"/>
      <c r="N88" s="73"/>
      <c r="O88" s="74"/>
      <c r="P88" s="79"/>
      <c r="Q88" s="80"/>
      <c r="R88" s="79"/>
      <c r="S88" s="88"/>
      <c r="T88" s="80"/>
      <c r="U88" s="89"/>
      <c r="V88" s="90"/>
      <c r="W88" s="84"/>
      <c r="X88" s="85"/>
      <c r="Y88" s="85"/>
    </row>
    <row r="89" spans="5:25" ht="17.100000000000001" customHeight="1" x14ac:dyDescent="0.25">
      <c r="E89" s="3">
        <f t="shared" si="0"/>
        <v>56</v>
      </c>
      <c r="F89" s="79"/>
      <c r="G89" s="80"/>
      <c r="H89" s="41"/>
      <c r="I89" s="24"/>
      <c r="J89" s="24"/>
      <c r="K89" s="42"/>
      <c r="L89" s="86"/>
      <c r="M89" s="87"/>
      <c r="N89" s="73"/>
      <c r="O89" s="74"/>
      <c r="P89" s="79"/>
      <c r="Q89" s="80"/>
      <c r="R89" s="79"/>
      <c r="S89" s="88"/>
      <c r="T89" s="80"/>
      <c r="U89" s="89"/>
      <c r="V89" s="90"/>
      <c r="W89" s="84"/>
      <c r="X89" s="85"/>
      <c r="Y89" s="85"/>
    </row>
    <row r="90" spans="5:25" ht="17.100000000000001" customHeight="1" x14ac:dyDescent="0.25">
      <c r="E90" s="3">
        <f t="shared" si="0"/>
        <v>57</v>
      </c>
      <c r="F90" s="79"/>
      <c r="G90" s="80"/>
      <c r="H90" s="41"/>
      <c r="I90" s="24"/>
      <c r="J90" s="24"/>
      <c r="K90" s="42"/>
      <c r="L90" s="86"/>
      <c r="M90" s="87"/>
      <c r="N90" s="73"/>
      <c r="O90" s="74"/>
      <c r="P90" s="79"/>
      <c r="Q90" s="80"/>
      <c r="R90" s="79"/>
      <c r="S90" s="88"/>
      <c r="T90" s="80"/>
      <c r="U90" s="89"/>
      <c r="V90" s="90"/>
      <c r="W90" s="84"/>
      <c r="X90" s="85"/>
      <c r="Y90" s="85"/>
    </row>
    <row r="91" spans="5:25" ht="17.100000000000001" customHeight="1" x14ac:dyDescent="0.25">
      <c r="E91" s="3">
        <f t="shared" si="0"/>
        <v>58</v>
      </c>
      <c r="F91" s="79"/>
      <c r="G91" s="80"/>
      <c r="H91" s="41"/>
      <c r="I91" s="24"/>
      <c r="J91" s="24"/>
      <c r="K91" s="42"/>
      <c r="L91" s="86"/>
      <c r="M91" s="87"/>
      <c r="N91" s="73"/>
      <c r="O91" s="74"/>
      <c r="P91" s="79"/>
      <c r="Q91" s="80"/>
      <c r="R91" s="79"/>
      <c r="S91" s="88"/>
      <c r="T91" s="80"/>
      <c r="U91" s="89"/>
      <c r="V91" s="90"/>
      <c r="W91" s="84"/>
      <c r="X91" s="85"/>
      <c r="Y91" s="85"/>
    </row>
    <row r="92" spans="5:25" ht="17.100000000000001" customHeight="1" x14ac:dyDescent="0.25">
      <c r="E92" s="3">
        <f t="shared" si="0"/>
        <v>59</v>
      </c>
      <c r="F92" s="79"/>
      <c r="G92" s="80"/>
      <c r="H92" s="41"/>
      <c r="I92" s="24"/>
      <c r="J92" s="24"/>
      <c r="K92" s="42"/>
      <c r="L92" s="86"/>
      <c r="M92" s="87"/>
      <c r="N92" s="73"/>
      <c r="O92" s="74"/>
      <c r="P92" s="79"/>
      <c r="Q92" s="80"/>
      <c r="R92" s="79"/>
      <c r="S92" s="88"/>
      <c r="T92" s="80"/>
      <c r="U92" s="89"/>
      <c r="V92" s="90"/>
      <c r="W92" s="84"/>
      <c r="X92" s="85"/>
      <c r="Y92" s="85"/>
    </row>
    <row r="93" spans="5:25" ht="17.100000000000001" customHeight="1" x14ac:dyDescent="0.25">
      <c r="E93" s="3">
        <f t="shared" si="0"/>
        <v>60</v>
      </c>
      <c r="F93" s="79"/>
      <c r="G93" s="80"/>
      <c r="H93" s="41"/>
      <c r="I93" s="24"/>
      <c r="J93" s="24"/>
      <c r="K93" s="42"/>
      <c r="L93" s="86"/>
      <c r="M93" s="87"/>
      <c r="N93" s="73"/>
      <c r="O93" s="74"/>
      <c r="P93" s="79"/>
      <c r="Q93" s="80"/>
      <c r="R93" s="79"/>
      <c r="S93" s="88"/>
      <c r="T93" s="80"/>
      <c r="U93" s="89"/>
      <c r="V93" s="90"/>
      <c r="W93" s="84"/>
      <c r="X93" s="85"/>
      <c r="Y93" s="85"/>
    </row>
    <row r="94" spans="5:25" ht="17.100000000000001" customHeight="1" x14ac:dyDescent="0.25">
      <c r="E94" s="3">
        <f t="shared" si="0"/>
        <v>61</v>
      </c>
      <c r="F94" s="79"/>
      <c r="G94" s="80"/>
      <c r="H94" s="41"/>
      <c r="I94" s="24"/>
      <c r="J94" s="24"/>
      <c r="K94" s="42"/>
      <c r="L94" s="86"/>
      <c r="M94" s="87"/>
      <c r="N94" s="73"/>
      <c r="O94" s="74"/>
      <c r="P94" s="79"/>
      <c r="Q94" s="80"/>
      <c r="R94" s="79"/>
      <c r="S94" s="88"/>
      <c r="T94" s="80"/>
      <c r="U94" s="89"/>
      <c r="V94" s="90"/>
      <c r="W94" s="84"/>
      <c r="X94" s="85"/>
      <c r="Y94" s="85"/>
    </row>
    <row r="95" spans="5:25" ht="17.100000000000001" customHeight="1" x14ac:dyDescent="0.25">
      <c r="E95" s="3">
        <f t="shared" si="0"/>
        <v>62</v>
      </c>
      <c r="F95" s="79"/>
      <c r="G95" s="80"/>
      <c r="H95" s="41"/>
      <c r="I95" s="24"/>
      <c r="J95" s="24"/>
      <c r="K95" s="42"/>
      <c r="L95" s="86"/>
      <c r="M95" s="87"/>
      <c r="N95" s="73"/>
      <c r="O95" s="74"/>
      <c r="P95" s="79"/>
      <c r="Q95" s="80"/>
      <c r="R95" s="79"/>
      <c r="S95" s="88"/>
      <c r="T95" s="80"/>
      <c r="U95" s="89"/>
      <c r="V95" s="90"/>
      <c r="W95" s="84"/>
      <c r="X95" s="85"/>
      <c r="Y95" s="85"/>
    </row>
    <row r="96" spans="5:25" ht="17.100000000000001" customHeight="1" x14ac:dyDescent="0.25">
      <c r="E96" s="3">
        <f t="shared" si="0"/>
        <v>63</v>
      </c>
      <c r="F96" s="79"/>
      <c r="G96" s="80"/>
      <c r="H96" s="41"/>
      <c r="I96" s="24"/>
      <c r="J96" s="24"/>
      <c r="K96" s="42"/>
      <c r="L96" s="86"/>
      <c r="M96" s="87"/>
      <c r="N96" s="73"/>
      <c r="O96" s="74"/>
      <c r="P96" s="79"/>
      <c r="Q96" s="80"/>
      <c r="R96" s="79"/>
      <c r="S96" s="88"/>
      <c r="T96" s="80"/>
      <c r="U96" s="89"/>
      <c r="V96" s="90"/>
      <c r="W96" s="84"/>
      <c r="X96" s="85"/>
      <c r="Y96" s="85"/>
    </row>
    <row r="97" spans="5:25" ht="17.100000000000001" customHeight="1" x14ac:dyDescent="0.25">
      <c r="E97" s="3">
        <f t="shared" si="0"/>
        <v>64</v>
      </c>
      <c r="F97" s="79"/>
      <c r="G97" s="80"/>
      <c r="H97" s="41"/>
      <c r="I97" s="24"/>
      <c r="J97" s="24"/>
      <c r="K97" s="42"/>
      <c r="L97" s="86"/>
      <c r="M97" s="87"/>
      <c r="N97" s="73"/>
      <c r="O97" s="74"/>
      <c r="P97" s="79"/>
      <c r="Q97" s="80"/>
      <c r="R97" s="79"/>
      <c r="S97" s="88"/>
      <c r="T97" s="80"/>
      <c r="U97" s="89"/>
      <c r="V97" s="90"/>
      <c r="W97" s="84"/>
      <c r="X97" s="85"/>
      <c r="Y97" s="85"/>
    </row>
    <row r="98" spans="5:25" ht="17.100000000000001" customHeight="1" x14ac:dyDescent="0.25">
      <c r="E98" s="3">
        <f t="shared" si="0"/>
        <v>65</v>
      </c>
      <c r="F98" s="79"/>
      <c r="G98" s="80"/>
      <c r="H98" s="41"/>
      <c r="I98" s="24"/>
      <c r="J98" s="24"/>
      <c r="K98" s="42"/>
      <c r="L98" s="86"/>
      <c r="M98" s="87"/>
      <c r="N98" s="73"/>
      <c r="O98" s="74"/>
      <c r="P98" s="79"/>
      <c r="Q98" s="80"/>
      <c r="R98" s="79"/>
      <c r="S98" s="88"/>
      <c r="T98" s="80"/>
      <c r="U98" s="89"/>
      <c r="V98" s="90"/>
      <c r="W98" s="84"/>
      <c r="X98" s="85"/>
      <c r="Y98" s="85"/>
    </row>
    <row r="99" spans="5:25" ht="17.100000000000001" customHeight="1" x14ac:dyDescent="0.25">
      <c r="E99" s="3">
        <f t="shared" ref="E99:E115" si="1">E98+1</f>
        <v>66</v>
      </c>
      <c r="F99" s="79"/>
      <c r="G99" s="80"/>
      <c r="H99" s="41"/>
      <c r="I99" s="24"/>
      <c r="J99" s="24"/>
      <c r="K99" s="42"/>
      <c r="L99" s="86"/>
      <c r="M99" s="87"/>
      <c r="N99" s="73"/>
      <c r="O99" s="74"/>
      <c r="P99" s="79"/>
      <c r="Q99" s="80"/>
      <c r="R99" s="79"/>
      <c r="S99" s="88"/>
      <c r="T99" s="80"/>
      <c r="U99" s="89"/>
      <c r="V99" s="90"/>
      <c r="W99" s="84"/>
      <c r="X99" s="85"/>
      <c r="Y99" s="85"/>
    </row>
    <row r="100" spans="5:25" ht="17.100000000000001" customHeight="1" x14ac:dyDescent="0.25">
      <c r="E100" s="3">
        <f t="shared" si="1"/>
        <v>67</v>
      </c>
      <c r="F100" s="79"/>
      <c r="G100" s="80"/>
      <c r="H100" s="41"/>
      <c r="I100" s="24"/>
      <c r="J100" s="24"/>
      <c r="K100" s="42"/>
      <c r="L100" s="86"/>
      <c r="M100" s="87"/>
      <c r="N100" s="73"/>
      <c r="O100" s="74"/>
      <c r="P100" s="79"/>
      <c r="Q100" s="80"/>
      <c r="R100" s="79"/>
      <c r="S100" s="88"/>
      <c r="T100" s="80"/>
      <c r="U100" s="89"/>
      <c r="V100" s="90"/>
      <c r="W100" s="84"/>
      <c r="X100" s="85"/>
      <c r="Y100" s="85"/>
    </row>
    <row r="101" spans="5:25" ht="17.100000000000001" customHeight="1" x14ac:dyDescent="0.25">
      <c r="E101" s="3">
        <f t="shared" si="1"/>
        <v>68</v>
      </c>
      <c r="F101" s="79"/>
      <c r="G101" s="80"/>
      <c r="H101" s="41"/>
      <c r="I101" s="24"/>
      <c r="J101" s="24"/>
      <c r="K101" s="42"/>
      <c r="L101" s="86"/>
      <c r="M101" s="87"/>
      <c r="N101" s="73"/>
      <c r="O101" s="74"/>
      <c r="P101" s="79"/>
      <c r="Q101" s="80"/>
      <c r="R101" s="79"/>
      <c r="S101" s="88"/>
      <c r="T101" s="80"/>
      <c r="U101" s="89"/>
      <c r="V101" s="90"/>
      <c r="W101" s="84"/>
      <c r="X101" s="85"/>
      <c r="Y101" s="85"/>
    </row>
    <row r="102" spans="5:25" ht="17.100000000000001" customHeight="1" x14ac:dyDescent="0.25">
      <c r="E102" s="3">
        <f t="shared" si="1"/>
        <v>69</v>
      </c>
      <c r="F102" s="79"/>
      <c r="G102" s="80"/>
      <c r="H102" s="41"/>
      <c r="I102" s="24"/>
      <c r="J102" s="24"/>
      <c r="K102" s="42"/>
      <c r="L102" s="86"/>
      <c r="M102" s="87"/>
      <c r="N102" s="73"/>
      <c r="O102" s="74"/>
      <c r="P102" s="79"/>
      <c r="Q102" s="80"/>
      <c r="R102" s="79"/>
      <c r="S102" s="88"/>
      <c r="T102" s="80"/>
      <c r="U102" s="89"/>
      <c r="V102" s="90"/>
      <c r="W102" s="84"/>
      <c r="X102" s="85"/>
      <c r="Y102" s="85"/>
    </row>
    <row r="103" spans="5:25" ht="17.100000000000001" customHeight="1" x14ac:dyDescent="0.25">
      <c r="E103" s="3">
        <f t="shared" si="1"/>
        <v>70</v>
      </c>
      <c r="F103" s="79"/>
      <c r="G103" s="80"/>
      <c r="H103" s="41"/>
      <c r="I103" s="24"/>
      <c r="J103" s="24"/>
      <c r="K103" s="42"/>
      <c r="L103" s="86"/>
      <c r="M103" s="87"/>
      <c r="N103" s="73"/>
      <c r="O103" s="74"/>
      <c r="P103" s="79"/>
      <c r="Q103" s="80"/>
      <c r="R103" s="79"/>
      <c r="S103" s="88"/>
      <c r="T103" s="80"/>
      <c r="U103" s="89"/>
      <c r="V103" s="90"/>
      <c r="W103" s="84"/>
      <c r="X103" s="85"/>
      <c r="Y103" s="85"/>
    </row>
    <row r="104" spans="5:25" ht="17.100000000000001" customHeight="1" x14ac:dyDescent="0.25">
      <c r="E104" s="3">
        <f t="shared" si="1"/>
        <v>71</v>
      </c>
      <c r="F104" s="79"/>
      <c r="G104" s="80"/>
      <c r="H104" s="41"/>
      <c r="I104" s="24"/>
      <c r="J104" s="24"/>
      <c r="K104" s="42"/>
      <c r="L104" s="86"/>
      <c r="M104" s="87"/>
      <c r="N104" s="73"/>
      <c r="O104" s="74"/>
      <c r="P104" s="79"/>
      <c r="Q104" s="80"/>
      <c r="R104" s="79"/>
      <c r="S104" s="88"/>
      <c r="T104" s="80"/>
      <c r="U104" s="89"/>
      <c r="V104" s="90"/>
      <c r="W104" s="84"/>
      <c r="X104" s="85"/>
      <c r="Y104" s="85"/>
    </row>
    <row r="105" spans="5:25" ht="17.100000000000001" customHeight="1" x14ac:dyDescent="0.25">
      <c r="E105" s="3">
        <f t="shared" si="1"/>
        <v>72</v>
      </c>
      <c r="F105" s="79"/>
      <c r="G105" s="80"/>
      <c r="H105" s="41"/>
      <c r="I105" s="24"/>
      <c r="J105" s="24"/>
      <c r="K105" s="42"/>
      <c r="L105" s="86"/>
      <c r="M105" s="87"/>
      <c r="N105" s="73"/>
      <c r="O105" s="74"/>
      <c r="P105" s="79"/>
      <c r="Q105" s="80"/>
      <c r="R105" s="79"/>
      <c r="S105" s="88"/>
      <c r="T105" s="80"/>
      <c r="U105" s="89"/>
      <c r="V105" s="90"/>
      <c r="W105" s="84"/>
      <c r="X105" s="85"/>
      <c r="Y105" s="85"/>
    </row>
    <row r="106" spans="5:25" ht="17.100000000000001" customHeight="1" x14ac:dyDescent="0.25">
      <c r="E106" s="3">
        <f t="shared" si="1"/>
        <v>73</v>
      </c>
      <c r="F106" s="79"/>
      <c r="G106" s="80"/>
      <c r="H106" s="41"/>
      <c r="I106" s="24"/>
      <c r="J106" s="24"/>
      <c r="K106" s="42"/>
      <c r="L106" s="86"/>
      <c r="M106" s="87"/>
      <c r="N106" s="73"/>
      <c r="O106" s="74"/>
      <c r="P106" s="79"/>
      <c r="Q106" s="80"/>
      <c r="R106" s="79"/>
      <c r="S106" s="88"/>
      <c r="T106" s="80"/>
      <c r="U106" s="89"/>
      <c r="V106" s="90"/>
      <c r="W106" s="84"/>
      <c r="X106" s="85"/>
      <c r="Y106" s="85"/>
    </row>
    <row r="107" spans="5:25" ht="17.100000000000001" customHeight="1" x14ac:dyDescent="0.25">
      <c r="E107" s="3">
        <f t="shared" si="1"/>
        <v>74</v>
      </c>
      <c r="F107" s="79"/>
      <c r="G107" s="80"/>
      <c r="H107" s="41"/>
      <c r="I107" s="24"/>
      <c r="J107" s="24"/>
      <c r="K107" s="42"/>
      <c r="L107" s="86"/>
      <c r="M107" s="87"/>
      <c r="N107" s="73"/>
      <c r="O107" s="74"/>
      <c r="P107" s="79"/>
      <c r="Q107" s="80"/>
      <c r="R107" s="79"/>
      <c r="S107" s="88"/>
      <c r="T107" s="80"/>
      <c r="U107" s="89"/>
      <c r="V107" s="90"/>
      <c r="W107" s="84"/>
      <c r="X107" s="85"/>
      <c r="Y107" s="85"/>
    </row>
    <row r="108" spans="5:25" ht="17.100000000000001" customHeight="1" x14ac:dyDescent="0.25">
      <c r="E108" s="3">
        <f t="shared" si="1"/>
        <v>75</v>
      </c>
      <c r="F108" s="79"/>
      <c r="G108" s="80"/>
      <c r="H108" s="41"/>
      <c r="I108" s="24"/>
      <c r="J108" s="24"/>
      <c r="K108" s="42"/>
      <c r="L108" s="86"/>
      <c r="M108" s="87"/>
      <c r="N108" s="73"/>
      <c r="O108" s="74"/>
      <c r="P108" s="79"/>
      <c r="Q108" s="80"/>
      <c r="R108" s="79"/>
      <c r="S108" s="88"/>
      <c r="T108" s="80"/>
      <c r="U108" s="89"/>
      <c r="V108" s="90"/>
      <c r="W108" s="84"/>
      <c r="X108" s="85"/>
      <c r="Y108" s="85"/>
    </row>
    <row r="109" spans="5:25" ht="17.100000000000001" customHeight="1" x14ac:dyDescent="0.25">
      <c r="E109" s="3">
        <f t="shared" si="1"/>
        <v>76</v>
      </c>
      <c r="F109" s="79"/>
      <c r="G109" s="80"/>
      <c r="H109" s="41"/>
      <c r="I109" s="24"/>
      <c r="J109" s="24"/>
      <c r="K109" s="42"/>
      <c r="L109" s="86"/>
      <c r="M109" s="87"/>
      <c r="N109" s="73"/>
      <c r="O109" s="74"/>
      <c r="P109" s="79"/>
      <c r="Q109" s="80"/>
      <c r="R109" s="79"/>
      <c r="S109" s="88"/>
      <c r="T109" s="80"/>
      <c r="U109" s="89"/>
      <c r="V109" s="90"/>
      <c r="W109" s="84"/>
      <c r="X109" s="85"/>
      <c r="Y109" s="85"/>
    </row>
    <row r="110" spans="5:25" ht="17.100000000000001" customHeight="1" x14ac:dyDescent="0.25">
      <c r="E110" s="3">
        <f t="shared" si="1"/>
        <v>77</v>
      </c>
      <c r="F110" s="79"/>
      <c r="G110" s="80"/>
      <c r="H110" s="41"/>
      <c r="I110" s="24"/>
      <c r="J110" s="24"/>
      <c r="K110" s="42"/>
      <c r="L110" s="86"/>
      <c r="M110" s="87"/>
      <c r="N110" s="73"/>
      <c r="O110" s="74"/>
      <c r="P110" s="79"/>
      <c r="Q110" s="80"/>
      <c r="R110" s="79"/>
      <c r="S110" s="88"/>
      <c r="T110" s="80"/>
      <c r="U110" s="89"/>
      <c r="V110" s="90"/>
      <c r="W110" s="84"/>
      <c r="X110" s="85"/>
      <c r="Y110" s="85"/>
    </row>
    <row r="111" spans="5:25" ht="17.100000000000001" customHeight="1" x14ac:dyDescent="0.25">
      <c r="E111" s="3">
        <f t="shared" si="1"/>
        <v>78</v>
      </c>
      <c r="F111" s="79"/>
      <c r="G111" s="80"/>
      <c r="H111" s="41"/>
      <c r="I111" s="24"/>
      <c r="J111" s="24"/>
      <c r="K111" s="42"/>
      <c r="L111" s="86"/>
      <c r="M111" s="87"/>
      <c r="N111" s="73"/>
      <c r="O111" s="74"/>
      <c r="P111" s="79"/>
      <c r="Q111" s="80"/>
      <c r="R111" s="79"/>
      <c r="S111" s="88"/>
      <c r="T111" s="80"/>
      <c r="U111" s="89"/>
      <c r="V111" s="90"/>
      <c r="W111" s="84"/>
      <c r="X111" s="85"/>
      <c r="Y111" s="85"/>
    </row>
    <row r="112" spans="5:25" ht="17.100000000000001" customHeight="1" x14ac:dyDescent="0.25">
      <c r="E112" s="3">
        <f t="shared" si="1"/>
        <v>79</v>
      </c>
      <c r="F112" s="79"/>
      <c r="G112" s="80"/>
      <c r="H112" s="41"/>
      <c r="I112" s="24"/>
      <c r="J112" s="24"/>
      <c r="K112" s="42"/>
      <c r="L112" s="86"/>
      <c r="M112" s="87"/>
      <c r="N112" s="73"/>
      <c r="O112" s="74"/>
      <c r="P112" s="79"/>
      <c r="Q112" s="80"/>
      <c r="R112" s="79"/>
      <c r="S112" s="88"/>
      <c r="T112" s="80"/>
      <c r="U112" s="89"/>
      <c r="V112" s="90"/>
      <c r="W112" s="84"/>
      <c r="X112" s="85"/>
      <c r="Y112" s="85"/>
    </row>
    <row r="113" spans="5:25" ht="17.100000000000001" customHeight="1" x14ac:dyDescent="0.25">
      <c r="E113" s="3">
        <f t="shared" si="1"/>
        <v>80</v>
      </c>
      <c r="F113" s="79"/>
      <c r="G113" s="80"/>
      <c r="H113" s="41"/>
      <c r="I113" s="24"/>
      <c r="J113" s="24"/>
      <c r="K113" s="42"/>
      <c r="L113" s="86"/>
      <c r="M113" s="87"/>
      <c r="N113" s="73"/>
      <c r="O113" s="74"/>
      <c r="P113" s="79"/>
      <c r="Q113" s="80"/>
      <c r="R113" s="79"/>
      <c r="S113" s="88"/>
      <c r="T113" s="80"/>
      <c r="U113" s="89"/>
      <c r="V113" s="90"/>
      <c r="W113" s="84"/>
      <c r="X113" s="85"/>
      <c r="Y113" s="85"/>
    </row>
    <row r="114" spans="5:25" ht="17.100000000000001" customHeight="1" x14ac:dyDescent="0.25">
      <c r="E114" s="3">
        <f t="shared" si="1"/>
        <v>81</v>
      </c>
      <c r="F114" s="79"/>
      <c r="G114" s="80"/>
      <c r="H114" s="41"/>
      <c r="I114" s="24"/>
      <c r="J114" s="24"/>
      <c r="K114" s="42"/>
      <c r="L114" s="86"/>
      <c r="M114" s="87"/>
      <c r="N114" s="73"/>
      <c r="O114" s="74"/>
      <c r="P114" s="79"/>
      <c r="Q114" s="80"/>
      <c r="R114" s="79"/>
      <c r="S114" s="88"/>
      <c r="T114" s="80"/>
      <c r="U114" s="89"/>
      <c r="V114" s="90"/>
      <c r="W114" s="84"/>
      <c r="X114" s="85"/>
      <c r="Y114" s="85"/>
    </row>
    <row r="115" spans="5:25" ht="17.100000000000001" customHeight="1" x14ac:dyDescent="0.25">
      <c r="E115" s="3">
        <f t="shared" si="1"/>
        <v>82</v>
      </c>
      <c r="F115" s="79"/>
      <c r="G115" s="80"/>
      <c r="H115" s="41"/>
      <c r="I115" s="24"/>
      <c r="J115" s="24"/>
      <c r="K115" s="42"/>
      <c r="L115" s="86"/>
      <c r="M115" s="87"/>
      <c r="N115" s="73"/>
      <c r="O115" s="74"/>
      <c r="P115" s="79"/>
      <c r="Q115" s="80"/>
      <c r="R115" s="79"/>
      <c r="S115" s="88"/>
      <c r="T115" s="80"/>
      <c r="U115" s="89"/>
      <c r="V115" s="90"/>
      <c r="W115" s="84"/>
      <c r="X115" s="85"/>
      <c r="Y115" s="85"/>
    </row>
    <row r="116" spans="5:25" x14ac:dyDescent="0.25">
      <c r="N116" s="73"/>
      <c r="O116" s="74"/>
    </row>
  </sheetData>
  <protectedRanges>
    <protectedRange sqref="L18 P9:R11 I17:J17 H16:I16 P15:R20 F24:F31 F17:G17 M30:P31 Q23:R23 R24:S25 Q30 F34:G115 P34:R115 H8:I14 U34:Y115 M29:O29 W22 I18 T23 I34:N34 G29:I31 T22:U22 J24:L31 G24:H28 S8 H19:L20 O19 I35:M115 N35:N116" name="Allow Users"/>
    <protectedRange sqref="O34:O116" name="Allow Users_2"/>
  </protectedRanges>
  <mergeCells count="619">
    <mergeCell ref="X32:Y32"/>
    <mergeCell ref="F33:G33"/>
    <mergeCell ref="L33:M33"/>
    <mergeCell ref="P33:Q33"/>
    <mergeCell ref="R33:T33"/>
    <mergeCell ref="U33:V33"/>
    <mergeCell ref="W33:Y33"/>
    <mergeCell ref="G29:H29"/>
    <mergeCell ref="R24:T24"/>
    <mergeCell ref="R25:T25"/>
    <mergeCell ref="P26:U26"/>
    <mergeCell ref="W34:Y34"/>
    <mergeCell ref="L35:M35"/>
    <mergeCell ref="P35:Q35"/>
    <mergeCell ref="R35:T35"/>
    <mergeCell ref="U35:V35"/>
    <mergeCell ref="W35:Y35"/>
    <mergeCell ref="F34:G34"/>
    <mergeCell ref="L34:M34"/>
    <mergeCell ref="P34:Q34"/>
    <mergeCell ref="R34:T34"/>
    <mergeCell ref="U34:V34"/>
    <mergeCell ref="W36:Y36"/>
    <mergeCell ref="L37:M37"/>
    <mergeCell ref="P37:Q37"/>
    <mergeCell ref="R37:T37"/>
    <mergeCell ref="U37:V37"/>
    <mergeCell ref="W37:Y37"/>
    <mergeCell ref="F36:G36"/>
    <mergeCell ref="L36:M36"/>
    <mergeCell ref="P36:Q36"/>
    <mergeCell ref="R36:T36"/>
    <mergeCell ref="U36:V36"/>
    <mergeCell ref="W38:Y38"/>
    <mergeCell ref="L39:M39"/>
    <mergeCell ref="P39:Q39"/>
    <mergeCell ref="R39:T39"/>
    <mergeCell ref="U39:V39"/>
    <mergeCell ref="W39:Y39"/>
    <mergeCell ref="F38:G38"/>
    <mergeCell ref="L38:M38"/>
    <mergeCell ref="P38:Q38"/>
    <mergeCell ref="R38:T38"/>
    <mergeCell ref="U38:V38"/>
    <mergeCell ref="W40:Y40"/>
    <mergeCell ref="L41:M41"/>
    <mergeCell ref="P41:Q41"/>
    <mergeCell ref="R41:T41"/>
    <mergeCell ref="U41:V41"/>
    <mergeCell ref="W41:Y41"/>
    <mergeCell ref="F40:G40"/>
    <mergeCell ref="L40:M40"/>
    <mergeCell ref="P40:Q40"/>
    <mergeCell ref="R40:T40"/>
    <mergeCell ref="U40:V40"/>
    <mergeCell ref="W42:Y42"/>
    <mergeCell ref="L43:M43"/>
    <mergeCell ref="P43:Q43"/>
    <mergeCell ref="R43:T43"/>
    <mergeCell ref="U43:V43"/>
    <mergeCell ref="W43:Y43"/>
    <mergeCell ref="F42:G42"/>
    <mergeCell ref="L42:M42"/>
    <mergeCell ref="P42:Q42"/>
    <mergeCell ref="R42:T42"/>
    <mergeCell ref="U42:V42"/>
    <mergeCell ref="W44:Y44"/>
    <mergeCell ref="L45:M45"/>
    <mergeCell ref="P45:Q45"/>
    <mergeCell ref="R45:T45"/>
    <mergeCell ref="U45:V45"/>
    <mergeCell ref="W45:Y45"/>
    <mergeCell ref="N44:O44"/>
    <mergeCell ref="N45:O45"/>
    <mergeCell ref="F44:G44"/>
    <mergeCell ref="L44:M44"/>
    <mergeCell ref="P44:Q44"/>
    <mergeCell ref="R44:T44"/>
    <mergeCell ref="U44:V44"/>
    <mergeCell ref="W46:Y46"/>
    <mergeCell ref="L47:M47"/>
    <mergeCell ref="P47:Q47"/>
    <mergeCell ref="R47:T47"/>
    <mergeCell ref="U47:V47"/>
    <mergeCell ref="W47:Y47"/>
    <mergeCell ref="N46:O46"/>
    <mergeCell ref="N47:O47"/>
    <mergeCell ref="F46:G46"/>
    <mergeCell ref="L46:M46"/>
    <mergeCell ref="P46:Q46"/>
    <mergeCell ref="R46:T46"/>
    <mergeCell ref="U46:V46"/>
    <mergeCell ref="W48:Y48"/>
    <mergeCell ref="L49:M49"/>
    <mergeCell ref="P49:Q49"/>
    <mergeCell ref="R49:T49"/>
    <mergeCell ref="U49:V49"/>
    <mergeCell ref="W49:Y49"/>
    <mergeCell ref="N48:O48"/>
    <mergeCell ref="N49:O49"/>
    <mergeCell ref="F48:G48"/>
    <mergeCell ref="L48:M48"/>
    <mergeCell ref="P48:Q48"/>
    <mergeCell ref="R48:T48"/>
    <mergeCell ref="U48:V48"/>
    <mergeCell ref="W50:Y50"/>
    <mergeCell ref="L51:M51"/>
    <mergeCell ref="P51:Q51"/>
    <mergeCell ref="R51:T51"/>
    <mergeCell ref="U51:V51"/>
    <mergeCell ref="W51:Y51"/>
    <mergeCell ref="N50:O50"/>
    <mergeCell ref="N51:O51"/>
    <mergeCell ref="F50:G50"/>
    <mergeCell ref="L50:M50"/>
    <mergeCell ref="P50:Q50"/>
    <mergeCell ref="R50:T50"/>
    <mergeCell ref="U50:V50"/>
    <mergeCell ref="W52:Y52"/>
    <mergeCell ref="L53:M53"/>
    <mergeCell ref="P53:Q53"/>
    <mergeCell ref="R53:T53"/>
    <mergeCell ref="U53:V53"/>
    <mergeCell ref="W53:Y53"/>
    <mergeCell ref="N52:O52"/>
    <mergeCell ref="N53:O53"/>
    <mergeCell ref="F52:G52"/>
    <mergeCell ref="L52:M52"/>
    <mergeCell ref="P52:Q52"/>
    <mergeCell ref="R52:T52"/>
    <mergeCell ref="U52:V52"/>
    <mergeCell ref="W54:Y54"/>
    <mergeCell ref="L55:M55"/>
    <mergeCell ref="P55:Q55"/>
    <mergeCell ref="R55:T55"/>
    <mergeCell ref="U55:V55"/>
    <mergeCell ref="W55:Y55"/>
    <mergeCell ref="N54:O54"/>
    <mergeCell ref="N55:O55"/>
    <mergeCell ref="F54:G54"/>
    <mergeCell ref="L54:M54"/>
    <mergeCell ref="P54:Q54"/>
    <mergeCell ref="R54:T54"/>
    <mergeCell ref="U54:V54"/>
    <mergeCell ref="W56:Y56"/>
    <mergeCell ref="L57:M57"/>
    <mergeCell ref="P57:Q57"/>
    <mergeCell ref="R57:T57"/>
    <mergeCell ref="U57:V57"/>
    <mergeCell ref="W57:Y57"/>
    <mergeCell ref="N56:O56"/>
    <mergeCell ref="N57:O57"/>
    <mergeCell ref="F56:G56"/>
    <mergeCell ref="L56:M56"/>
    <mergeCell ref="P56:Q56"/>
    <mergeCell ref="R56:T56"/>
    <mergeCell ref="U56:V56"/>
    <mergeCell ref="W58:Y58"/>
    <mergeCell ref="L59:M59"/>
    <mergeCell ref="P59:Q59"/>
    <mergeCell ref="R59:T59"/>
    <mergeCell ref="U59:V59"/>
    <mergeCell ref="W59:Y59"/>
    <mergeCell ref="N58:O58"/>
    <mergeCell ref="N59:O59"/>
    <mergeCell ref="F58:G58"/>
    <mergeCell ref="L58:M58"/>
    <mergeCell ref="P58:Q58"/>
    <mergeCell ref="R58:T58"/>
    <mergeCell ref="U58:V58"/>
    <mergeCell ref="W60:Y60"/>
    <mergeCell ref="L61:M61"/>
    <mergeCell ref="P61:Q61"/>
    <mergeCell ref="R61:T61"/>
    <mergeCell ref="U61:V61"/>
    <mergeCell ref="W61:Y61"/>
    <mergeCell ref="N60:O60"/>
    <mergeCell ref="N61:O61"/>
    <mergeCell ref="F60:G60"/>
    <mergeCell ref="L60:M60"/>
    <mergeCell ref="P60:Q60"/>
    <mergeCell ref="R60:T60"/>
    <mergeCell ref="U60:V60"/>
    <mergeCell ref="W62:Y62"/>
    <mergeCell ref="L63:M63"/>
    <mergeCell ref="P63:Q63"/>
    <mergeCell ref="R63:T63"/>
    <mergeCell ref="U63:V63"/>
    <mergeCell ref="W63:Y63"/>
    <mergeCell ref="N62:O62"/>
    <mergeCell ref="N63:O63"/>
    <mergeCell ref="F62:G62"/>
    <mergeCell ref="L62:M62"/>
    <mergeCell ref="P62:Q62"/>
    <mergeCell ref="R62:T62"/>
    <mergeCell ref="U62:V62"/>
    <mergeCell ref="W64:Y64"/>
    <mergeCell ref="L65:M65"/>
    <mergeCell ref="P65:Q65"/>
    <mergeCell ref="R65:T65"/>
    <mergeCell ref="U65:V65"/>
    <mergeCell ref="W65:Y65"/>
    <mergeCell ref="N64:O64"/>
    <mergeCell ref="N65:O65"/>
    <mergeCell ref="F64:G64"/>
    <mergeCell ref="L64:M64"/>
    <mergeCell ref="P64:Q64"/>
    <mergeCell ref="R64:T64"/>
    <mergeCell ref="U64:V64"/>
    <mergeCell ref="W66:Y66"/>
    <mergeCell ref="L67:M67"/>
    <mergeCell ref="P67:Q67"/>
    <mergeCell ref="R67:T67"/>
    <mergeCell ref="U67:V67"/>
    <mergeCell ref="W67:Y67"/>
    <mergeCell ref="N66:O66"/>
    <mergeCell ref="N67:O67"/>
    <mergeCell ref="F66:G66"/>
    <mergeCell ref="L66:M66"/>
    <mergeCell ref="P66:Q66"/>
    <mergeCell ref="R66:T66"/>
    <mergeCell ref="U66:V66"/>
    <mergeCell ref="W68:Y68"/>
    <mergeCell ref="L69:M69"/>
    <mergeCell ref="P69:Q69"/>
    <mergeCell ref="R69:T69"/>
    <mergeCell ref="U69:V69"/>
    <mergeCell ref="W69:Y69"/>
    <mergeCell ref="N68:O68"/>
    <mergeCell ref="N69:O69"/>
    <mergeCell ref="F68:G68"/>
    <mergeCell ref="L68:M68"/>
    <mergeCell ref="P68:Q68"/>
    <mergeCell ref="R68:T68"/>
    <mergeCell ref="U68:V68"/>
    <mergeCell ref="W70:Y70"/>
    <mergeCell ref="L71:M71"/>
    <mergeCell ref="P71:Q71"/>
    <mergeCell ref="R71:T71"/>
    <mergeCell ref="U71:V71"/>
    <mergeCell ref="W71:Y71"/>
    <mergeCell ref="N70:O70"/>
    <mergeCell ref="N71:O71"/>
    <mergeCell ref="F70:G70"/>
    <mergeCell ref="L70:M70"/>
    <mergeCell ref="P70:Q70"/>
    <mergeCell ref="R70:T70"/>
    <mergeCell ref="U70:V70"/>
    <mergeCell ref="W72:Y72"/>
    <mergeCell ref="L73:M73"/>
    <mergeCell ref="P73:Q73"/>
    <mergeCell ref="R73:T73"/>
    <mergeCell ref="U73:V73"/>
    <mergeCell ref="W73:Y73"/>
    <mergeCell ref="N72:O72"/>
    <mergeCell ref="N73:O73"/>
    <mergeCell ref="F72:G72"/>
    <mergeCell ref="L72:M72"/>
    <mergeCell ref="P72:Q72"/>
    <mergeCell ref="R72:T72"/>
    <mergeCell ref="U72:V72"/>
    <mergeCell ref="W74:Y74"/>
    <mergeCell ref="L75:M75"/>
    <mergeCell ref="P75:Q75"/>
    <mergeCell ref="R75:T75"/>
    <mergeCell ref="U75:V75"/>
    <mergeCell ref="W75:Y75"/>
    <mergeCell ref="N74:O74"/>
    <mergeCell ref="N75:O75"/>
    <mergeCell ref="F74:G74"/>
    <mergeCell ref="L74:M74"/>
    <mergeCell ref="P74:Q74"/>
    <mergeCell ref="R74:T74"/>
    <mergeCell ref="U74:V74"/>
    <mergeCell ref="W76:Y76"/>
    <mergeCell ref="L77:M77"/>
    <mergeCell ref="P77:Q77"/>
    <mergeCell ref="R77:T77"/>
    <mergeCell ref="U77:V77"/>
    <mergeCell ref="W77:Y77"/>
    <mergeCell ref="N76:O76"/>
    <mergeCell ref="N77:O77"/>
    <mergeCell ref="F76:G76"/>
    <mergeCell ref="L76:M76"/>
    <mergeCell ref="P76:Q76"/>
    <mergeCell ref="R76:T76"/>
    <mergeCell ref="U76:V76"/>
    <mergeCell ref="W78:Y78"/>
    <mergeCell ref="L79:M79"/>
    <mergeCell ref="P79:Q79"/>
    <mergeCell ref="R79:T79"/>
    <mergeCell ref="U79:V79"/>
    <mergeCell ref="W79:Y79"/>
    <mergeCell ref="N78:O78"/>
    <mergeCell ref="N79:O79"/>
    <mergeCell ref="F78:G78"/>
    <mergeCell ref="L78:M78"/>
    <mergeCell ref="P78:Q78"/>
    <mergeCell ref="R78:T78"/>
    <mergeCell ref="U78:V78"/>
    <mergeCell ref="W80:Y80"/>
    <mergeCell ref="L81:M81"/>
    <mergeCell ref="P81:Q81"/>
    <mergeCell ref="R81:T81"/>
    <mergeCell ref="U81:V81"/>
    <mergeCell ref="W81:Y81"/>
    <mergeCell ref="N80:O80"/>
    <mergeCell ref="N81:O81"/>
    <mergeCell ref="F80:G80"/>
    <mergeCell ref="L80:M80"/>
    <mergeCell ref="P80:Q80"/>
    <mergeCell ref="R80:T80"/>
    <mergeCell ref="U80:V80"/>
    <mergeCell ref="W82:Y82"/>
    <mergeCell ref="L83:M83"/>
    <mergeCell ref="P83:Q83"/>
    <mergeCell ref="R83:T83"/>
    <mergeCell ref="U83:V83"/>
    <mergeCell ref="W83:Y83"/>
    <mergeCell ref="N82:O82"/>
    <mergeCell ref="N83:O83"/>
    <mergeCell ref="F82:G82"/>
    <mergeCell ref="L82:M82"/>
    <mergeCell ref="P82:Q82"/>
    <mergeCell ref="R82:T82"/>
    <mergeCell ref="U82:V82"/>
    <mergeCell ref="W84:Y84"/>
    <mergeCell ref="L85:M85"/>
    <mergeCell ref="P85:Q85"/>
    <mergeCell ref="R85:T85"/>
    <mergeCell ref="U85:V85"/>
    <mergeCell ref="W85:Y85"/>
    <mergeCell ref="N84:O84"/>
    <mergeCell ref="N85:O85"/>
    <mergeCell ref="F84:G84"/>
    <mergeCell ref="L84:M84"/>
    <mergeCell ref="P84:Q84"/>
    <mergeCell ref="R84:T84"/>
    <mergeCell ref="U84:V84"/>
    <mergeCell ref="W86:Y86"/>
    <mergeCell ref="L87:M87"/>
    <mergeCell ref="P87:Q87"/>
    <mergeCell ref="R87:T87"/>
    <mergeCell ref="U87:V87"/>
    <mergeCell ref="W87:Y87"/>
    <mergeCell ref="N86:O86"/>
    <mergeCell ref="N87:O87"/>
    <mergeCell ref="F86:G86"/>
    <mergeCell ref="L86:M86"/>
    <mergeCell ref="P86:Q86"/>
    <mergeCell ref="R86:T86"/>
    <mergeCell ref="U86:V86"/>
    <mergeCell ref="W88:Y88"/>
    <mergeCell ref="L89:M89"/>
    <mergeCell ref="P89:Q89"/>
    <mergeCell ref="R89:T89"/>
    <mergeCell ref="U89:V89"/>
    <mergeCell ref="W89:Y89"/>
    <mergeCell ref="N88:O88"/>
    <mergeCell ref="N89:O89"/>
    <mergeCell ref="F88:G88"/>
    <mergeCell ref="L88:M88"/>
    <mergeCell ref="P88:Q88"/>
    <mergeCell ref="R88:T88"/>
    <mergeCell ref="U88:V88"/>
    <mergeCell ref="W90:Y90"/>
    <mergeCell ref="L91:M91"/>
    <mergeCell ref="P91:Q91"/>
    <mergeCell ref="R91:T91"/>
    <mergeCell ref="U91:V91"/>
    <mergeCell ref="W91:Y91"/>
    <mergeCell ref="N90:O90"/>
    <mergeCell ref="N91:O91"/>
    <mergeCell ref="F90:G90"/>
    <mergeCell ref="L90:M90"/>
    <mergeCell ref="P90:Q90"/>
    <mergeCell ref="R90:T90"/>
    <mergeCell ref="U90:V90"/>
    <mergeCell ref="W92:Y92"/>
    <mergeCell ref="L93:M93"/>
    <mergeCell ref="P93:Q93"/>
    <mergeCell ref="R93:T93"/>
    <mergeCell ref="U93:V93"/>
    <mergeCell ref="W93:Y93"/>
    <mergeCell ref="N92:O92"/>
    <mergeCell ref="N93:O93"/>
    <mergeCell ref="F92:G92"/>
    <mergeCell ref="L92:M92"/>
    <mergeCell ref="P92:Q92"/>
    <mergeCell ref="R92:T92"/>
    <mergeCell ref="U92:V92"/>
    <mergeCell ref="W94:Y94"/>
    <mergeCell ref="L95:M95"/>
    <mergeCell ref="P95:Q95"/>
    <mergeCell ref="R95:T95"/>
    <mergeCell ref="U95:V95"/>
    <mergeCell ref="W95:Y95"/>
    <mergeCell ref="N94:O94"/>
    <mergeCell ref="N95:O95"/>
    <mergeCell ref="F94:G94"/>
    <mergeCell ref="L94:M94"/>
    <mergeCell ref="P94:Q94"/>
    <mergeCell ref="R94:T94"/>
    <mergeCell ref="U94:V94"/>
    <mergeCell ref="W96:Y96"/>
    <mergeCell ref="L97:M97"/>
    <mergeCell ref="P97:Q97"/>
    <mergeCell ref="R97:T97"/>
    <mergeCell ref="U97:V97"/>
    <mergeCell ref="W97:Y97"/>
    <mergeCell ref="N96:O96"/>
    <mergeCell ref="N97:O97"/>
    <mergeCell ref="F96:G96"/>
    <mergeCell ref="L96:M96"/>
    <mergeCell ref="P96:Q96"/>
    <mergeCell ref="R96:T96"/>
    <mergeCell ref="U96:V96"/>
    <mergeCell ref="W98:Y98"/>
    <mergeCell ref="L99:M99"/>
    <mergeCell ref="P99:Q99"/>
    <mergeCell ref="R99:T99"/>
    <mergeCell ref="U99:V99"/>
    <mergeCell ref="W99:Y99"/>
    <mergeCell ref="N98:O98"/>
    <mergeCell ref="N99:O99"/>
    <mergeCell ref="F98:G98"/>
    <mergeCell ref="L98:M98"/>
    <mergeCell ref="P98:Q98"/>
    <mergeCell ref="R98:T98"/>
    <mergeCell ref="U98:V98"/>
    <mergeCell ref="W100:Y100"/>
    <mergeCell ref="L101:M101"/>
    <mergeCell ref="P101:Q101"/>
    <mergeCell ref="R101:T101"/>
    <mergeCell ref="U101:V101"/>
    <mergeCell ref="W101:Y101"/>
    <mergeCell ref="N100:O100"/>
    <mergeCell ref="N101:O101"/>
    <mergeCell ref="F100:G100"/>
    <mergeCell ref="L100:M100"/>
    <mergeCell ref="P100:Q100"/>
    <mergeCell ref="R100:T100"/>
    <mergeCell ref="U100:V100"/>
    <mergeCell ref="W102:Y102"/>
    <mergeCell ref="L103:M103"/>
    <mergeCell ref="P103:Q103"/>
    <mergeCell ref="R103:T103"/>
    <mergeCell ref="U103:V103"/>
    <mergeCell ref="W103:Y103"/>
    <mergeCell ref="N102:O102"/>
    <mergeCell ref="N103:O103"/>
    <mergeCell ref="F102:G102"/>
    <mergeCell ref="L102:M102"/>
    <mergeCell ref="P102:Q102"/>
    <mergeCell ref="R102:T102"/>
    <mergeCell ref="U102:V102"/>
    <mergeCell ref="W104:Y104"/>
    <mergeCell ref="L105:M105"/>
    <mergeCell ref="P105:Q105"/>
    <mergeCell ref="R105:T105"/>
    <mergeCell ref="U105:V105"/>
    <mergeCell ref="W105:Y105"/>
    <mergeCell ref="N104:O104"/>
    <mergeCell ref="N105:O105"/>
    <mergeCell ref="F104:G104"/>
    <mergeCell ref="L104:M104"/>
    <mergeCell ref="P104:Q104"/>
    <mergeCell ref="R104:T104"/>
    <mergeCell ref="U104:V104"/>
    <mergeCell ref="W106:Y106"/>
    <mergeCell ref="L107:M107"/>
    <mergeCell ref="P107:Q107"/>
    <mergeCell ref="R107:T107"/>
    <mergeCell ref="U107:V107"/>
    <mergeCell ref="W107:Y107"/>
    <mergeCell ref="N106:O106"/>
    <mergeCell ref="N107:O107"/>
    <mergeCell ref="F106:G106"/>
    <mergeCell ref="L106:M106"/>
    <mergeCell ref="P106:Q106"/>
    <mergeCell ref="R106:T106"/>
    <mergeCell ref="U106:V106"/>
    <mergeCell ref="W108:Y108"/>
    <mergeCell ref="L109:M109"/>
    <mergeCell ref="P109:Q109"/>
    <mergeCell ref="R109:T109"/>
    <mergeCell ref="U109:V109"/>
    <mergeCell ref="W109:Y109"/>
    <mergeCell ref="N108:O108"/>
    <mergeCell ref="N109:O109"/>
    <mergeCell ref="F108:G108"/>
    <mergeCell ref="L108:M108"/>
    <mergeCell ref="P108:Q108"/>
    <mergeCell ref="R108:T108"/>
    <mergeCell ref="U108:V108"/>
    <mergeCell ref="W110:Y110"/>
    <mergeCell ref="L111:M111"/>
    <mergeCell ref="P111:Q111"/>
    <mergeCell ref="R111:T111"/>
    <mergeCell ref="U111:V111"/>
    <mergeCell ref="W111:Y111"/>
    <mergeCell ref="N110:O110"/>
    <mergeCell ref="N111:O111"/>
    <mergeCell ref="F110:G110"/>
    <mergeCell ref="L110:M110"/>
    <mergeCell ref="P110:Q110"/>
    <mergeCell ref="R110:T110"/>
    <mergeCell ref="U110:V110"/>
    <mergeCell ref="W112:Y112"/>
    <mergeCell ref="L113:M113"/>
    <mergeCell ref="P113:Q113"/>
    <mergeCell ref="R113:T113"/>
    <mergeCell ref="U113:V113"/>
    <mergeCell ref="W113:Y113"/>
    <mergeCell ref="N112:O112"/>
    <mergeCell ref="N113:O113"/>
    <mergeCell ref="F112:G112"/>
    <mergeCell ref="L112:M112"/>
    <mergeCell ref="P112:Q112"/>
    <mergeCell ref="R112:T112"/>
    <mergeCell ref="U112:V112"/>
    <mergeCell ref="W114:Y114"/>
    <mergeCell ref="L115:M115"/>
    <mergeCell ref="P115:Q115"/>
    <mergeCell ref="R115:T115"/>
    <mergeCell ref="U115:V115"/>
    <mergeCell ref="W115:Y115"/>
    <mergeCell ref="N114:O114"/>
    <mergeCell ref="N115:O115"/>
    <mergeCell ref="F114:G114"/>
    <mergeCell ref="L114:M114"/>
    <mergeCell ref="P114:Q114"/>
    <mergeCell ref="R114:T114"/>
    <mergeCell ref="U114:V114"/>
    <mergeCell ref="F115:G115"/>
    <mergeCell ref="F113:G113"/>
    <mergeCell ref="F111:G111"/>
    <mergeCell ref="F109:G109"/>
    <mergeCell ref="F107:G107"/>
    <mergeCell ref="F105:G105"/>
    <mergeCell ref="S2:U2"/>
    <mergeCell ref="R3:U3"/>
    <mergeCell ref="S4:U4"/>
    <mergeCell ref="H19:J19"/>
    <mergeCell ref="H20:M20"/>
    <mergeCell ref="E23:F23"/>
    <mergeCell ref="G23:H23"/>
    <mergeCell ref="H14:I14"/>
    <mergeCell ref="J14:M14"/>
    <mergeCell ref="H15:M15"/>
    <mergeCell ref="H16:J16"/>
    <mergeCell ref="H17:J17"/>
    <mergeCell ref="H18:I18"/>
    <mergeCell ref="L18:M18"/>
    <mergeCell ref="H8:M8"/>
    <mergeCell ref="H9:M9"/>
    <mergeCell ref="H10:M10"/>
    <mergeCell ref="H11:M11"/>
    <mergeCell ref="F103:G103"/>
    <mergeCell ref="F101:G101"/>
    <mergeCell ref="F99:G99"/>
    <mergeCell ref="F97:G97"/>
    <mergeCell ref="F95:G95"/>
    <mergeCell ref="F93:G93"/>
    <mergeCell ref="Q5:U5"/>
    <mergeCell ref="S6:U6"/>
    <mergeCell ref="L19:M19"/>
    <mergeCell ref="H12:M12"/>
    <mergeCell ref="H13:I13"/>
    <mergeCell ref="K13:M13"/>
    <mergeCell ref="F79:G79"/>
    <mergeCell ref="F77:G77"/>
    <mergeCell ref="F75:G75"/>
    <mergeCell ref="F73:G73"/>
    <mergeCell ref="F71:G71"/>
    <mergeCell ref="F69:G69"/>
    <mergeCell ref="F91:G91"/>
    <mergeCell ref="F89:G89"/>
    <mergeCell ref="F87:G87"/>
    <mergeCell ref="F85:G85"/>
    <mergeCell ref="F83:G83"/>
    <mergeCell ref="F81:G81"/>
    <mergeCell ref="N43:O43"/>
    <mergeCell ref="F55:G55"/>
    <mergeCell ref="F53:G53"/>
    <mergeCell ref="F51:G51"/>
    <mergeCell ref="F49:G49"/>
    <mergeCell ref="F47:G47"/>
    <mergeCell ref="F45:G45"/>
    <mergeCell ref="F67:G67"/>
    <mergeCell ref="F65:G65"/>
    <mergeCell ref="F63:G63"/>
    <mergeCell ref="F61:G61"/>
    <mergeCell ref="F59:G59"/>
    <mergeCell ref="F57:G57"/>
    <mergeCell ref="P21:T21"/>
    <mergeCell ref="P8:Y8"/>
    <mergeCell ref="L7:O7"/>
    <mergeCell ref="N116:O116"/>
    <mergeCell ref="G24:H24"/>
    <mergeCell ref="G25:H25"/>
    <mergeCell ref="G26:H26"/>
    <mergeCell ref="G27:H27"/>
    <mergeCell ref="G28:H28"/>
    <mergeCell ref="N33:O33"/>
    <mergeCell ref="N35:O35"/>
    <mergeCell ref="N36:O36"/>
    <mergeCell ref="N37:O37"/>
    <mergeCell ref="N38:O38"/>
    <mergeCell ref="N39:O39"/>
    <mergeCell ref="F43:G43"/>
    <mergeCell ref="F41:G41"/>
    <mergeCell ref="F39:G39"/>
    <mergeCell ref="F37:G37"/>
    <mergeCell ref="F35:G35"/>
    <mergeCell ref="N34:O34"/>
    <mergeCell ref="N40:O40"/>
    <mergeCell ref="N41:O41"/>
    <mergeCell ref="N42:O42"/>
  </mergeCells>
  <conditionalFormatting sqref="I34 I59:I115">
    <cfRule type="expression" dxfId="50" priority="50" stopIfTrue="1">
      <formula>OR($AN34,$AO34)</formula>
    </cfRule>
  </conditionalFormatting>
  <conditionalFormatting sqref="J34 J59:J115">
    <cfRule type="expression" dxfId="49" priority="51" stopIfTrue="1">
      <formula>$AP34</formula>
    </cfRule>
  </conditionalFormatting>
  <conditionalFormatting sqref="L18">
    <cfRule type="expression" dxfId="48" priority="49" stopIfTrue="1">
      <formula>$Z$18</formula>
    </cfRule>
  </conditionalFormatting>
  <conditionalFormatting sqref="I58">
    <cfRule type="expression" dxfId="47" priority="47" stopIfTrue="1">
      <formula>OR($AN58,$AO58)</formula>
    </cfRule>
  </conditionalFormatting>
  <conditionalFormatting sqref="J58">
    <cfRule type="expression" dxfId="46" priority="48" stopIfTrue="1">
      <formula>$AP58</formula>
    </cfRule>
  </conditionalFormatting>
  <conditionalFormatting sqref="I43">
    <cfRule type="expression" dxfId="45" priority="45" stopIfTrue="1">
      <formula>OR($AN43,$AO43)</formula>
    </cfRule>
  </conditionalFormatting>
  <conditionalFormatting sqref="J43">
    <cfRule type="expression" dxfId="44" priority="46" stopIfTrue="1">
      <formula>$AP43</formula>
    </cfRule>
  </conditionalFormatting>
  <conditionalFormatting sqref="I44">
    <cfRule type="expression" dxfId="43" priority="43" stopIfTrue="1">
      <formula>OR($AN44,$AO44)</formula>
    </cfRule>
  </conditionalFormatting>
  <conditionalFormatting sqref="J44">
    <cfRule type="expression" dxfId="42" priority="44" stopIfTrue="1">
      <formula>$AP44</formula>
    </cfRule>
  </conditionalFormatting>
  <conditionalFormatting sqref="I45">
    <cfRule type="expression" dxfId="41" priority="41" stopIfTrue="1">
      <formula>OR($AN45,$AO45)</formula>
    </cfRule>
  </conditionalFormatting>
  <conditionalFormatting sqref="J45">
    <cfRule type="expression" dxfId="40" priority="42" stopIfTrue="1">
      <formula>$AP45</formula>
    </cfRule>
  </conditionalFormatting>
  <conditionalFormatting sqref="I46:I47">
    <cfRule type="expression" dxfId="39" priority="39" stopIfTrue="1">
      <formula>OR($AN46,$AO46)</formula>
    </cfRule>
  </conditionalFormatting>
  <conditionalFormatting sqref="J46:J47">
    <cfRule type="expression" dxfId="38" priority="40" stopIfTrue="1">
      <formula>$AP46</formula>
    </cfRule>
  </conditionalFormatting>
  <conditionalFormatting sqref="I48">
    <cfRule type="expression" dxfId="37" priority="37" stopIfTrue="1">
      <formula>OR($AN48,$AO48)</formula>
    </cfRule>
  </conditionalFormatting>
  <conditionalFormatting sqref="J48">
    <cfRule type="expression" dxfId="36" priority="38" stopIfTrue="1">
      <formula>$AP48</formula>
    </cfRule>
  </conditionalFormatting>
  <conditionalFormatting sqref="I49">
    <cfRule type="expression" dxfId="35" priority="35" stopIfTrue="1">
      <formula>OR($AN49,$AO49)</formula>
    </cfRule>
  </conditionalFormatting>
  <conditionalFormatting sqref="J49">
    <cfRule type="expression" dxfId="34" priority="36" stopIfTrue="1">
      <formula>$AP49</formula>
    </cfRule>
  </conditionalFormatting>
  <conditionalFormatting sqref="I50:I51">
    <cfRule type="expression" dxfId="33" priority="33" stopIfTrue="1">
      <formula>OR($AN50,$AO50)</formula>
    </cfRule>
  </conditionalFormatting>
  <conditionalFormatting sqref="J50:J51">
    <cfRule type="expression" dxfId="32" priority="34" stopIfTrue="1">
      <formula>$AP50</formula>
    </cfRule>
  </conditionalFormatting>
  <conditionalFormatting sqref="I52">
    <cfRule type="expression" dxfId="31" priority="31" stopIfTrue="1">
      <formula>OR($AN52,$AO52)</formula>
    </cfRule>
  </conditionalFormatting>
  <conditionalFormatting sqref="J52">
    <cfRule type="expression" dxfId="30" priority="32" stopIfTrue="1">
      <formula>$AP52</formula>
    </cfRule>
  </conditionalFormatting>
  <conditionalFormatting sqref="I53">
    <cfRule type="expression" dxfId="29" priority="29" stopIfTrue="1">
      <formula>OR($AN53,$AO53)</formula>
    </cfRule>
  </conditionalFormatting>
  <conditionalFormatting sqref="J53">
    <cfRule type="expression" dxfId="28" priority="30" stopIfTrue="1">
      <formula>$AP53</formula>
    </cfRule>
  </conditionalFormatting>
  <conditionalFormatting sqref="I54:I55">
    <cfRule type="expression" dxfId="27" priority="27" stopIfTrue="1">
      <formula>OR($AN54,$AO54)</formula>
    </cfRule>
  </conditionalFormatting>
  <conditionalFormatting sqref="J54:J55">
    <cfRule type="expression" dxfId="26" priority="28" stopIfTrue="1">
      <formula>$AP54</formula>
    </cfRule>
  </conditionalFormatting>
  <conditionalFormatting sqref="I56">
    <cfRule type="expression" dxfId="25" priority="25" stopIfTrue="1">
      <formula>OR($AN56,$AO56)</formula>
    </cfRule>
  </conditionalFormatting>
  <conditionalFormatting sqref="J56">
    <cfRule type="expression" dxfId="24" priority="26" stopIfTrue="1">
      <formula>$AP56</formula>
    </cfRule>
  </conditionalFormatting>
  <conditionalFormatting sqref="I57">
    <cfRule type="expression" dxfId="23" priority="23" stopIfTrue="1">
      <formula>OR($AN57,$AO57)</formula>
    </cfRule>
  </conditionalFormatting>
  <conditionalFormatting sqref="J57">
    <cfRule type="expression" dxfId="22" priority="24" stopIfTrue="1">
      <formula>$AP57</formula>
    </cfRule>
  </conditionalFormatting>
  <conditionalFormatting sqref="H16:J16">
    <cfRule type="expression" dxfId="21" priority="21" stopIfTrue="1">
      <formula>$AE$16</formula>
    </cfRule>
    <cfRule type="expression" dxfId="20" priority="22" stopIfTrue="1">
      <formula>$AF$16</formula>
    </cfRule>
  </conditionalFormatting>
  <conditionalFormatting sqref="H17:J17">
    <cfRule type="expression" dxfId="19" priority="19" stopIfTrue="1">
      <formula>$AE$17</formula>
    </cfRule>
    <cfRule type="expression" dxfId="18" priority="20" stopIfTrue="1">
      <formula>$AF$17</formula>
    </cfRule>
  </conditionalFormatting>
  <conditionalFormatting sqref="H19:J19">
    <cfRule type="expression" dxfId="17" priority="18" stopIfTrue="1">
      <formula>$Z$19</formula>
    </cfRule>
  </conditionalFormatting>
  <conditionalFormatting sqref="H20:O20">
    <cfRule type="expression" dxfId="16" priority="17" stopIfTrue="1">
      <formula>$Z$20</formula>
    </cfRule>
  </conditionalFormatting>
  <conditionalFormatting sqref="I35">
    <cfRule type="expression" dxfId="15" priority="15" stopIfTrue="1">
      <formula>OR($AN35,$AO35)</formula>
    </cfRule>
  </conditionalFormatting>
  <conditionalFormatting sqref="J35">
    <cfRule type="expression" dxfId="14" priority="16" stopIfTrue="1">
      <formula>$AP35</formula>
    </cfRule>
  </conditionalFormatting>
  <conditionalFormatting sqref="I36">
    <cfRule type="expression" dxfId="13" priority="13" stopIfTrue="1">
      <formula>OR($AN36,$AO36)</formula>
    </cfRule>
  </conditionalFormatting>
  <conditionalFormatting sqref="J36">
    <cfRule type="expression" dxfId="12" priority="14" stopIfTrue="1">
      <formula>$AP36</formula>
    </cfRule>
  </conditionalFormatting>
  <conditionalFormatting sqref="I37">
    <cfRule type="expression" dxfId="11" priority="11" stopIfTrue="1">
      <formula>OR($AN37,$AO37)</formula>
    </cfRule>
  </conditionalFormatting>
  <conditionalFormatting sqref="J37">
    <cfRule type="expression" dxfId="10" priority="12" stopIfTrue="1">
      <formula>$AP37</formula>
    </cfRule>
  </conditionalFormatting>
  <conditionalFormatting sqref="I38">
    <cfRule type="expression" dxfId="9" priority="9" stopIfTrue="1">
      <formula>OR($AN38,$AO38)</formula>
    </cfRule>
  </conditionalFormatting>
  <conditionalFormatting sqref="J38">
    <cfRule type="expression" dxfId="8" priority="10" stopIfTrue="1">
      <formula>$AP38</formula>
    </cfRule>
  </conditionalFormatting>
  <conditionalFormatting sqref="I39">
    <cfRule type="expression" dxfId="7" priority="7" stopIfTrue="1">
      <formula>OR($AN39,$AO39)</formula>
    </cfRule>
  </conditionalFormatting>
  <conditionalFormatting sqref="J39">
    <cfRule type="expression" dxfId="6" priority="8" stopIfTrue="1">
      <formula>$AP39</formula>
    </cfRule>
  </conditionalFormatting>
  <conditionalFormatting sqref="I40">
    <cfRule type="expression" dxfId="5" priority="5" stopIfTrue="1">
      <formula>OR($AN40,$AO40)</formula>
    </cfRule>
  </conditionalFormatting>
  <conditionalFormatting sqref="J40">
    <cfRule type="expression" dxfId="4" priority="6" stopIfTrue="1">
      <formula>$AP40</formula>
    </cfRule>
  </conditionalFormatting>
  <conditionalFormatting sqref="I41">
    <cfRule type="expression" dxfId="3" priority="3" stopIfTrue="1">
      <formula>OR($AN41,$AO41)</formula>
    </cfRule>
  </conditionalFormatting>
  <conditionalFormatting sqref="J41">
    <cfRule type="expression" dxfId="2" priority="4" stopIfTrue="1">
      <formula>$AP41</formula>
    </cfRule>
  </conditionalFormatting>
  <conditionalFormatting sqref="I42">
    <cfRule type="expression" dxfId="1" priority="1" stopIfTrue="1">
      <formula>OR($AN42,$AO42)</formula>
    </cfRule>
  </conditionalFormatting>
  <conditionalFormatting sqref="J42">
    <cfRule type="expression" dxfId="0" priority="2" stopIfTrue="1">
      <formula>$AP42</formula>
    </cfRule>
  </conditionalFormatting>
  <dataValidations count="17">
    <dataValidation type="list" allowBlank="1" showInputMessage="1" showErrorMessage="1" sqref="H17:J17">
      <formula1>List_door_design_names</formula1>
    </dataValidation>
    <dataValidation type="list" allowBlank="1" showErrorMessage="1" errorTitle="Invalid input" error="You should select an item from the drop-down list, or leave this cell blank._x000a_Now click on Cancel and try again." prompt="Leave blank to use the default edge._x000a_Only use this field if you want to override the normal edge for the chosen door design." sqref="L18">
      <formula1>List_door_edges</formula1>
    </dataValidation>
    <dataValidation type="list" allowBlank="1" showErrorMessage="1" sqref="H16:J16">
      <formula1>List_door_designs</formula1>
    </dataValidation>
    <dataValidation type="whole" allowBlank="1" showInputMessage="1" showErrorMessage="1" errorTitle="Invalid input" error="This must be a whole number, you cannot order a part of this item._x000a_Click on Cancel to try again." sqref="P24">
      <formula1>0</formula1>
      <formula2>9999</formula2>
    </dataValidation>
    <dataValidation allowBlank="1" showInputMessage="1" showErrorMessage="1" prompt="Optional._x000a_Text of your choice (e.g. cupboard numbers) to appear on the label" sqref="U34:V115"/>
    <dataValidation allowBlank="1" showInputMessage="1" showErrorMessage="1" prompt="Optional._x000a_Any additional instructions (e.g. to override the usual rail sizes of a door profile)." sqref="R34:T115"/>
    <dataValidation type="list" allowBlank="1" showInputMessage="1" showErrorMessage="1" errorTitle="Invalid input" error="You should select an item from the drop-down list, or leave this cell blank._x000a_Now click on Cancel and try again." prompt="Leave blank for a normal door._x000a_You can choose a different material or specify &quot;double sided&quot; wrapping (all sides are pressed, including both front and back)." sqref="F34:G115">
      <formula1>List_material</formula1>
    </dataValidation>
    <dataValidation type="date" operator="greaterThan" allowBlank="1" showInputMessage="1" showErrorMessage="1" errorTitle="Invalid input" error="Please enter a valid date._x000a_Click on Cancel to try again." prompt="Recommended._x000a_Enter the required delivery date._x000a_In the cell to the right, you can add a comment if desired." sqref="H14:I14">
      <formula1>40179</formula1>
    </dataValidation>
    <dataValidation type="date" operator="greaterThan" showInputMessage="1" showErrorMessage="1" errorTitle="Invalid input" error="Please enter a valid date._x000a_Click on Cancel to try again." prompt="Required._x000a_Please enter today's date" sqref="H13:I13">
      <formula1>1</formula1>
    </dataValidation>
    <dataValidation allowBlank="1" showInputMessage="1" showErrorMessage="1" prompt="Optional._x000a_Your order number" sqref="K13:O13"/>
    <dataValidation allowBlank="1" showInputMessage="1" showErrorMessage="1" prompt="Recommended._x000a_This text (or a shortened version of it) will appear on the labels to identify the job." sqref="H15:O15"/>
    <dataValidation type="list" allowBlank="1" showInputMessage="1" showErrorMessage="1" errorTitle="Invalid input" error="You should select an item from the drop-down list, or leave this cell blank._x000a_Now click on Cancel and try again." sqref="L34:M115 N34:N116">
      <formula1>List_drawer_styles</formula1>
    </dataValidation>
    <dataValidation type="list" allowBlank="1" showInputMessage="1" showErrorMessage="1" errorTitle="Invalid input" error="You should select an item from the drop-down list, or leave this cell blank._x000a_Now click on Cancel and try again." prompt="Select a code for square edges, or leave blank to profile all edges" sqref="K34:K115">
      <formula1>"QTBLR,QTBL-,QTB-R,QTB--,QT-LR,QT-L-,QT--R,QT---,Q-BLR,Q-BL-,Q-B-R,Q-B--,Q--LR,Q--L-,Q---R"</formula1>
    </dataValidation>
    <dataValidation type="whole" allowBlank="1" showInputMessage="1" showErrorMessage="1" sqref="P25">
      <formula1>0</formula1>
      <formula2>9999</formula2>
    </dataValidation>
    <dataValidation type="list" allowBlank="1" showInputMessage="1" showErrorMessage="1" sqref="P34:Q115">
      <formula1>List_custom_cuts</formula1>
    </dataValidation>
    <dataValidation type="list" allowBlank="1" showInputMessage="1" showErrorMessage="1" sqref="R24:T25">
      <formula1>List_extra_items</formula1>
    </dataValidation>
    <dataValidation type="list" allowBlank="1" showInputMessage="1" showErrorMessage="1" sqref="H19:J19">
      <formula1>List_Vinyl_Finish</formula1>
    </dataValidation>
  </dataValidations>
  <pageMargins left="0" right="0" top="0.35433070866141736" bottom="0.35433070866141736" header="0.31496062992125984" footer="0.11811023622047245"/>
  <pageSetup paperSize="9" orientation="portrait" r:id="rId1"/>
  <headerFooter scaleWithDoc="0" alignWithMargins="0">
    <oddHeader xml:space="preserve">&amp;L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print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0</xdr:rowOff>
                  </from>
                  <to>
                    <xdr:col>11</xdr:col>
                    <xdr:colOff>190500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Column_door_price_code</vt:lpstr>
      <vt:lpstr>Column_qty</vt:lpstr>
      <vt:lpstr>design_name</vt:lpstr>
      <vt:lpstr>Door_design_price_code</vt:lpstr>
      <vt:lpstr>Final_design</vt:lpstr>
      <vt:lpstr>Paint_only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email</dc:creator>
  <cp:lastModifiedBy>email</cp:lastModifiedBy>
  <cp:lastPrinted>2018-07-05T01:48:19Z</cp:lastPrinted>
  <dcterms:created xsi:type="dcterms:W3CDTF">2018-07-05T00:46:08Z</dcterms:created>
  <dcterms:modified xsi:type="dcterms:W3CDTF">2018-07-05T01:49:04Z</dcterms:modified>
</cp:coreProperties>
</file>