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49D3C73D-6F2C-4895-84BC-35EEBAF4B4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орпус 2" sheetId="1" r:id="rId1"/>
    <sheet name="Корпус 1" sheetId="2" r:id="rId2"/>
  </sheets>
  <definedNames>
    <definedName name="_xlnm.Print_Area" localSheetId="1">'Корпус 1'!$A$1:$AK$82</definedName>
    <definedName name="_xlnm.Print_Area" localSheetId="0">'Корпус 2'!$E$1:$BG$79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2" l="1"/>
  <c r="BE25" i="1" l="1"/>
  <c r="BE18" i="1" l="1"/>
  <c r="AD69" i="2" l="1"/>
  <c r="G39" i="2"/>
  <c r="G33" i="2"/>
  <c r="O16" i="2"/>
  <c r="C16" i="2"/>
  <c r="G10" i="2"/>
  <c r="AH81" i="2" l="1"/>
  <c r="I22" i="2" l="1"/>
  <c r="AD75" i="2" l="1"/>
  <c r="C27" i="2" l="1"/>
  <c r="AE78" i="1" l="1"/>
  <c r="S30" i="1" l="1"/>
  <c r="AJ81" i="2" l="1"/>
  <c r="K48" i="1" l="1"/>
  <c r="AS66" i="1" l="1"/>
  <c r="G79" i="1" l="1"/>
  <c r="AS54" i="1" l="1"/>
  <c r="Q66" i="1" l="1"/>
  <c r="I39" i="2" l="1"/>
  <c r="AK18" i="1" l="1"/>
  <c r="AO18" i="1" l="1"/>
  <c r="AF10" i="2" l="1"/>
  <c r="I81" i="2" l="1"/>
  <c r="X81" i="2"/>
  <c r="O81" i="2"/>
  <c r="AD39" i="2" l="1"/>
  <c r="AD33" i="2"/>
  <c r="BA54" i="1" l="1"/>
  <c r="Q42" i="1"/>
  <c r="AD51" i="2"/>
</calcChain>
</file>

<file path=xl/sharedStrings.xml><?xml version="1.0" encoding="utf-8"?>
<sst xmlns="http://schemas.openxmlformats.org/spreadsheetml/2006/main" count="1552" uniqueCount="542">
  <si>
    <t>Студия</t>
  </si>
  <si>
    <t>2-комн. квартира</t>
  </si>
  <si>
    <t>1301 (8)</t>
  </si>
  <si>
    <t>1302 (9)</t>
  </si>
  <si>
    <t>1303 (10)</t>
  </si>
  <si>
    <t>1304 (11)</t>
  </si>
  <si>
    <t>1305 (12)</t>
  </si>
  <si>
    <t>1306 (13)</t>
  </si>
  <si>
    <t>1307 (14)</t>
  </si>
  <si>
    <t>1308 (15)</t>
  </si>
  <si>
    <t>1309 (16)</t>
  </si>
  <si>
    <t>1310 (17)</t>
  </si>
  <si>
    <t>1311 (18)</t>
  </si>
  <si>
    <t>1312 (19)</t>
  </si>
  <si>
    <t>1313 (20)</t>
  </si>
  <si>
    <t>1314 (21)</t>
  </si>
  <si>
    <t>1315 (22)</t>
  </si>
  <si>
    <t>1316 (23)</t>
  </si>
  <si>
    <t>1317 (24)</t>
  </si>
  <si>
    <t>1318 (25)</t>
  </si>
  <si>
    <t>1319 (26)</t>
  </si>
  <si>
    <t>1320 (27)</t>
  </si>
  <si>
    <t>1321 (28)</t>
  </si>
  <si>
    <t>1322 (29)</t>
  </si>
  <si>
    <t>1323 (30)</t>
  </si>
  <si>
    <t>1324 (31)</t>
  </si>
  <si>
    <t>1325 (32)</t>
  </si>
  <si>
    <t>1326 (33)</t>
  </si>
  <si>
    <t>1201 (8)</t>
  </si>
  <si>
    <t>1202 (9)</t>
  </si>
  <si>
    <t>1203 (10)</t>
  </si>
  <si>
    <t>1204 (11)</t>
  </si>
  <si>
    <t>1205 (12)</t>
  </si>
  <si>
    <t>1206 (13)</t>
  </si>
  <si>
    <t>1207 (14)</t>
  </si>
  <si>
    <t>1208 (15)</t>
  </si>
  <si>
    <t>1209 (16)</t>
  </si>
  <si>
    <t>1210 (17)</t>
  </si>
  <si>
    <t>1211 (18)</t>
  </si>
  <si>
    <t>1212 (19)</t>
  </si>
  <si>
    <t>1213 (20)</t>
  </si>
  <si>
    <t>1214 (21)</t>
  </si>
  <si>
    <t>1215 (22)</t>
  </si>
  <si>
    <t>1216 (23)</t>
  </si>
  <si>
    <t>1217 (24)</t>
  </si>
  <si>
    <t>1218 (25)</t>
  </si>
  <si>
    <t>1219 (26)</t>
  </si>
  <si>
    <t>1220 (27)</t>
  </si>
  <si>
    <t>1221 (28)</t>
  </si>
  <si>
    <t>1222 (29)</t>
  </si>
  <si>
    <t>1223 (30)</t>
  </si>
  <si>
    <t>1224 (31)</t>
  </si>
  <si>
    <t>1225 (32)</t>
  </si>
  <si>
    <t>1226 (33)</t>
  </si>
  <si>
    <t>1101 (8)</t>
  </si>
  <si>
    <t>1102 (9)</t>
  </si>
  <si>
    <t>1103 (10)</t>
  </si>
  <si>
    <t>1104 (11)</t>
  </si>
  <si>
    <t>1105 (12)</t>
  </si>
  <si>
    <t>1106 (13)</t>
  </si>
  <si>
    <t>1107 (14)</t>
  </si>
  <si>
    <t>1108 (15)</t>
  </si>
  <si>
    <t>1109 (16)</t>
  </si>
  <si>
    <t>1110 (17)</t>
  </si>
  <si>
    <t>1111 (18)</t>
  </si>
  <si>
    <t>1112 (19)</t>
  </si>
  <si>
    <t>1113 (20)</t>
  </si>
  <si>
    <t>1114 (21)</t>
  </si>
  <si>
    <t>1115 (22)</t>
  </si>
  <si>
    <t>1116 (23)</t>
  </si>
  <si>
    <t>1117 (24)</t>
  </si>
  <si>
    <t>1118 (25)</t>
  </si>
  <si>
    <t>1119 (26)</t>
  </si>
  <si>
    <t>1120 (27)</t>
  </si>
  <si>
    <t>1121 (28)</t>
  </si>
  <si>
    <t>1122 (29)</t>
  </si>
  <si>
    <t>1123 (30)</t>
  </si>
  <si>
    <t>1124 (31)</t>
  </si>
  <si>
    <t>1125 (32)</t>
  </si>
  <si>
    <t>1126 (33)</t>
  </si>
  <si>
    <t>продана</t>
  </si>
  <si>
    <t>1001 (8)</t>
  </si>
  <si>
    <t>1002 (9)</t>
  </si>
  <si>
    <t>1003 (10)</t>
  </si>
  <si>
    <t>1004 (11)</t>
  </si>
  <si>
    <t>1005 (12)</t>
  </si>
  <si>
    <t>1006 (13)</t>
  </si>
  <si>
    <t>1007 (14)</t>
  </si>
  <si>
    <t>1008 (15)</t>
  </si>
  <si>
    <t>1009 (16)</t>
  </si>
  <si>
    <t>1010 (17)</t>
  </si>
  <si>
    <t>1011 (18)</t>
  </si>
  <si>
    <t>1012(19)</t>
  </si>
  <si>
    <t>1013 (20)</t>
  </si>
  <si>
    <t>1014 (21)</t>
  </si>
  <si>
    <t>1015 (22)</t>
  </si>
  <si>
    <t>1016 (23)</t>
  </si>
  <si>
    <t>1017 (24)</t>
  </si>
  <si>
    <t>1018 (25)</t>
  </si>
  <si>
    <t>1019 (26)</t>
  </si>
  <si>
    <t>1020 (27)</t>
  </si>
  <si>
    <t>1021 (28)</t>
  </si>
  <si>
    <t>1022 (29)</t>
  </si>
  <si>
    <t>1023 (30)</t>
  </si>
  <si>
    <t>1024 (31)</t>
  </si>
  <si>
    <t>1025 (32)</t>
  </si>
  <si>
    <t>1026 (33)</t>
  </si>
  <si>
    <t>901 (8)</t>
  </si>
  <si>
    <t>902 (9)</t>
  </si>
  <si>
    <t>903 (10)</t>
  </si>
  <si>
    <t>904 (11)</t>
  </si>
  <si>
    <t>905 (12)</t>
  </si>
  <si>
    <t>906 (13)</t>
  </si>
  <si>
    <t>907 (14)</t>
  </si>
  <si>
    <t>908 (15)</t>
  </si>
  <si>
    <t>909 (16)</t>
  </si>
  <si>
    <t>910 (17)</t>
  </si>
  <si>
    <t>911 (18)</t>
  </si>
  <si>
    <t>912 (19)</t>
  </si>
  <si>
    <t>913 (20)</t>
  </si>
  <si>
    <t>914 (21)</t>
  </si>
  <si>
    <t>915 (22)</t>
  </si>
  <si>
    <t>916 (23)</t>
  </si>
  <si>
    <t>917 (24)</t>
  </si>
  <si>
    <t>918 (25)</t>
  </si>
  <si>
    <t>919 (26)</t>
  </si>
  <si>
    <t>920 (27)</t>
  </si>
  <si>
    <t>921 (28)</t>
  </si>
  <si>
    <t>922 (29)</t>
  </si>
  <si>
    <t>923 (30)</t>
  </si>
  <si>
    <t>924 (31)</t>
  </si>
  <si>
    <t>925 (32)</t>
  </si>
  <si>
    <t>926 (33)</t>
  </si>
  <si>
    <t>801 (8)</t>
  </si>
  <si>
    <t>802 (9)</t>
  </si>
  <si>
    <t>803 (10)</t>
  </si>
  <si>
    <t>804 (11)</t>
  </si>
  <si>
    <t>805 (12)</t>
  </si>
  <si>
    <t>806 (13)</t>
  </si>
  <si>
    <t>807 (14)</t>
  </si>
  <si>
    <t>808 (15)</t>
  </si>
  <si>
    <t>809 (16)</t>
  </si>
  <si>
    <t>810 (17)</t>
  </si>
  <si>
    <t>811 (18)</t>
  </si>
  <si>
    <t>812 (19)</t>
  </si>
  <si>
    <t>813 (20)</t>
  </si>
  <si>
    <t>814 (21)</t>
  </si>
  <si>
    <t>815 (22)</t>
  </si>
  <si>
    <t>816 (23)</t>
  </si>
  <si>
    <t>817 (24)</t>
  </si>
  <si>
    <t>818 (25)</t>
  </si>
  <si>
    <t>819 (26)</t>
  </si>
  <si>
    <t>820 (27)</t>
  </si>
  <si>
    <t>821 (28)</t>
  </si>
  <si>
    <t>822 (29)</t>
  </si>
  <si>
    <t>823 (30)</t>
  </si>
  <si>
    <t>824 (31)</t>
  </si>
  <si>
    <t>825 (32)</t>
  </si>
  <si>
    <t>826 (33)</t>
  </si>
  <si>
    <t>701 (8)</t>
  </si>
  <si>
    <t>702 (9)</t>
  </si>
  <si>
    <t>703 (10)</t>
  </si>
  <si>
    <t>704 (11)</t>
  </si>
  <si>
    <t>705 (12)</t>
  </si>
  <si>
    <t>706 (13)</t>
  </si>
  <si>
    <t>707 (14)</t>
  </si>
  <si>
    <t>708 (15)</t>
  </si>
  <si>
    <t>фы</t>
  </si>
  <si>
    <t>709 (16)</t>
  </si>
  <si>
    <t>710 (17)</t>
  </si>
  <si>
    <t>711 (18)</t>
  </si>
  <si>
    <t>712 (19)</t>
  </si>
  <si>
    <t>713 (20)</t>
  </si>
  <si>
    <t>714 (21)</t>
  </si>
  <si>
    <t>715 (22)</t>
  </si>
  <si>
    <t>716 (23)</t>
  </si>
  <si>
    <t>717 (24)</t>
  </si>
  <si>
    <t>718 (25)</t>
  </si>
  <si>
    <t>719 (26)</t>
  </si>
  <si>
    <t>720 (27)</t>
  </si>
  <si>
    <t>721 (28)</t>
  </si>
  <si>
    <t>722 (29)</t>
  </si>
  <si>
    <t>723 (30)</t>
  </si>
  <si>
    <t>724 (31)</t>
  </si>
  <si>
    <t>725 (32)</t>
  </si>
  <si>
    <t>726 (33)</t>
  </si>
  <si>
    <t>601 (8)</t>
  </si>
  <si>
    <t>602 (9)</t>
  </si>
  <si>
    <t>603 (10)</t>
  </si>
  <si>
    <t>604 (11)</t>
  </si>
  <si>
    <t>605 (12)</t>
  </si>
  <si>
    <t>606 (13)</t>
  </si>
  <si>
    <t>607 (14)</t>
  </si>
  <si>
    <t>608 (15)</t>
  </si>
  <si>
    <t>609 (16)</t>
  </si>
  <si>
    <t>610 (17)</t>
  </si>
  <si>
    <t>611 (18)</t>
  </si>
  <si>
    <t>612 (19)</t>
  </si>
  <si>
    <t>613 (20)</t>
  </si>
  <si>
    <t>614 (21)</t>
  </si>
  <si>
    <t>615 (22)</t>
  </si>
  <si>
    <t>616 (23)</t>
  </si>
  <si>
    <t>617 (24)</t>
  </si>
  <si>
    <t>618 (25)</t>
  </si>
  <si>
    <t>619 (26)</t>
  </si>
  <si>
    <t>620 (27)</t>
  </si>
  <si>
    <t>621 (28)</t>
  </si>
  <si>
    <t>622 (29)</t>
  </si>
  <si>
    <t>623 (30)</t>
  </si>
  <si>
    <t>624 (31)</t>
  </si>
  <si>
    <t>625 (32)</t>
  </si>
  <si>
    <t>626 (33)</t>
  </si>
  <si>
    <t>501 (8)</t>
  </si>
  <si>
    <t>502 (9)</t>
  </si>
  <si>
    <t>503 (10)</t>
  </si>
  <si>
    <t>504 (11)</t>
  </si>
  <si>
    <t>505 (12)</t>
  </si>
  <si>
    <t>506 (13)</t>
  </si>
  <si>
    <t>507 (14)</t>
  </si>
  <si>
    <t>508 (15)</t>
  </si>
  <si>
    <t>509 (16)</t>
  </si>
  <si>
    <t>510 (17)</t>
  </si>
  <si>
    <t>511 (18)</t>
  </si>
  <si>
    <t>512 (19)</t>
  </si>
  <si>
    <t>513 (20)</t>
  </si>
  <si>
    <t>514 (21)</t>
  </si>
  <si>
    <t>515 (22)</t>
  </si>
  <si>
    <t>516 (23)</t>
  </si>
  <si>
    <t>517 (24)</t>
  </si>
  <si>
    <t>518 (25)</t>
  </si>
  <si>
    <t>519 (26)</t>
  </si>
  <si>
    <t>520 (27)</t>
  </si>
  <si>
    <t>521 (28)</t>
  </si>
  <si>
    <t>522 (29)</t>
  </si>
  <si>
    <t>523 (30)</t>
  </si>
  <si>
    <t>524 (31)</t>
  </si>
  <si>
    <t>525 (32)</t>
  </si>
  <si>
    <t>526 (33)</t>
  </si>
  <si>
    <t>401 (8)</t>
  </si>
  <si>
    <t>402 (9)</t>
  </si>
  <si>
    <t>403 (10)</t>
  </si>
  <si>
    <t>404 (11)</t>
  </si>
  <si>
    <t>405 (12)</t>
  </si>
  <si>
    <t>406 (13)</t>
  </si>
  <si>
    <t>407 (14)</t>
  </si>
  <si>
    <t>408 (15)</t>
  </si>
  <si>
    <t>409 (16)</t>
  </si>
  <si>
    <t>410 (17)</t>
  </si>
  <si>
    <t>411 (18)</t>
  </si>
  <si>
    <t>412 (19)</t>
  </si>
  <si>
    <t>413 (20)</t>
  </si>
  <si>
    <t>414 (21)</t>
  </si>
  <si>
    <t>415 (22)</t>
  </si>
  <si>
    <t>416 (23)</t>
  </si>
  <si>
    <t>417 (24)</t>
  </si>
  <si>
    <t>418 (25)</t>
  </si>
  <si>
    <t>419 (26)</t>
  </si>
  <si>
    <t>420 (27)</t>
  </si>
  <si>
    <t>421 (28)</t>
  </si>
  <si>
    <t>422 (29)</t>
  </si>
  <si>
    <t>423 (30)</t>
  </si>
  <si>
    <t>424 (31)</t>
  </si>
  <si>
    <t>425 (32)</t>
  </si>
  <si>
    <t>426 (33)</t>
  </si>
  <si>
    <t>301 (8)</t>
  </si>
  <si>
    <t>302 (9)</t>
  </si>
  <si>
    <t>303 (10)</t>
  </si>
  <si>
    <t>304 (11)</t>
  </si>
  <si>
    <t>305 (12)</t>
  </si>
  <si>
    <t>306 (13)</t>
  </si>
  <si>
    <t>307 (14)</t>
  </si>
  <si>
    <t>308 (15)</t>
  </si>
  <si>
    <t>309 (16)</t>
  </si>
  <si>
    <t>310 (17)</t>
  </si>
  <si>
    <t>311 (18)</t>
  </si>
  <si>
    <t>312 (19)</t>
  </si>
  <si>
    <t>313 (20)</t>
  </si>
  <si>
    <t>314 (21)</t>
  </si>
  <si>
    <t>315 (22)</t>
  </si>
  <si>
    <t>316 (23)</t>
  </si>
  <si>
    <t>317 (24)</t>
  </si>
  <si>
    <t>318 (25)</t>
  </si>
  <si>
    <t>319 (26)</t>
  </si>
  <si>
    <t>320 (27)</t>
  </si>
  <si>
    <t>321 (28)</t>
  </si>
  <si>
    <t>322 (29)</t>
  </si>
  <si>
    <t>323 (30)</t>
  </si>
  <si>
    <t>324 (31)</t>
  </si>
  <si>
    <t>325 (32)</t>
  </si>
  <si>
    <t>326 (33)</t>
  </si>
  <si>
    <t>201 (8)</t>
  </si>
  <si>
    <t>202 (9)</t>
  </si>
  <si>
    <t>203 (10)</t>
  </si>
  <si>
    <t>204 (11)</t>
  </si>
  <si>
    <t>205 (12)</t>
  </si>
  <si>
    <t>206 (13)</t>
  </si>
  <si>
    <t>207 (14)</t>
  </si>
  <si>
    <t>208 (15)</t>
  </si>
  <si>
    <t>209 (16)</t>
  </si>
  <si>
    <t>210 (17)</t>
  </si>
  <si>
    <t>211 (18)</t>
  </si>
  <si>
    <t>212 (19)</t>
  </si>
  <si>
    <t>213 (20)</t>
  </si>
  <si>
    <t>214 (21)</t>
  </si>
  <si>
    <t>215 (22)</t>
  </si>
  <si>
    <t>216 (23)</t>
  </si>
  <si>
    <t>217 (24)</t>
  </si>
  <si>
    <t>218 (25)</t>
  </si>
  <si>
    <t>219 (26)</t>
  </si>
  <si>
    <t>220 (27)</t>
  </si>
  <si>
    <t>221 (28)</t>
  </si>
  <si>
    <t>222 (29)</t>
  </si>
  <si>
    <t>223 (30)</t>
  </si>
  <si>
    <t>224 (31)</t>
  </si>
  <si>
    <t>225 (32)</t>
  </si>
  <si>
    <t>226 (33)</t>
  </si>
  <si>
    <t>Ком.помещение</t>
  </si>
  <si>
    <t>1-комн. квартира</t>
  </si>
  <si>
    <t>6-К</t>
  </si>
  <si>
    <t>101 (9)</t>
  </si>
  <si>
    <t>102 (10)</t>
  </si>
  <si>
    <t>103 (11)</t>
  </si>
  <si>
    <t>104 (12)</t>
  </si>
  <si>
    <t>105 (13)</t>
  </si>
  <si>
    <t>106 (14)</t>
  </si>
  <si>
    <t>107 (15)</t>
  </si>
  <si>
    <t>108 (16)</t>
  </si>
  <si>
    <t>109 (17)</t>
  </si>
  <si>
    <t>110 (18)</t>
  </si>
  <si>
    <t>111 (19)</t>
  </si>
  <si>
    <t>112 (20)</t>
  </si>
  <si>
    <t>113 (21)</t>
  </si>
  <si>
    <t>114 (22)</t>
  </si>
  <si>
    <t>115 (23)</t>
  </si>
  <si>
    <t>116 (24)</t>
  </si>
  <si>
    <t>Переуступка</t>
  </si>
  <si>
    <t>свободная</t>
  </si>
  <si>
    <t>Продана</t>
  </si>
  <si>
    <t xml:space="preserve"> </t>
  </si>
  <si>
    <t>Подьезд 1</t>
  </si>
  <si>
    <t>Подъезд 2</t>
  </si>
  <si>
    <t>3-комн. квартира</t>
  </si>
  <si>
    <t>86 (18)</t>
  </si>
  <si>
    <t>87 (19)</t>
  </si>
  <si>
    <t>88 (20)</t>
  </si>
  <si>
    <t>89(21)</t>
  </si>
  <si>
    <t>91 (23)</t>
  </si>
  <si>
    <t>92 (24)</t>
  </si>
  <si>
    <t>178 (11)</t>
  </si>
  <si>
    <t>179 (12)</t>
  </si>
  <si>
    <t>180 (13)</t>
  </si>
  <si>
    <t>181 (14)</t>
  </si>
  <si>
    <t>182 (15)</t>
  </si>
  <si>
    <t>183 (16)</t>
  </si>
  <si>
    <t>184 (17)</t>
  </si>
  <si>
    <t>79 (18)</t>
  </si>
  <si>
    <t>80 (19)</t>
  </si>
  <si>
    <t>81 (20)</t>
  </si>
  <si>
    <t>82 (21)</t>
  </si>
  <si>
    <t>83 (22)</t>
  </si>
  <si>
    <t>84 (23)</t>
  </si>
  <si>
    <t>85 (24)</t>
  </si>
  <si>
    <t>171 (11)</t>
  </si>
  <si>
    <t>172 (12)</t>
  </si>
  <si>
    <t>173 (13)</t>
  </si>
  <si>
    <t>174 (14)</t>
  </si>
  <si>
    <t>175 (15)</t>
  </si>
  <si>
    <t>176 (16)</t>
  </si>
  <si>
    <t>177 (17)</t>
  </si>
  <si>
    <t>72 (18)</t>
  </si>
  <si>
    <t>73 (19)</t>
  </si>
  <si>
    <t>74 (20)</t>
  </si>
  <si>
    <t>75 (21)</t>
  </si>
  <si>
    <t>76 (22)</t>
  </si>
  <si>
    <t>77 (23)</t>
  </si>
  <si>
    <t>78 (24)</t>
  </si>
  <si>
    <t>164 (11)</t>
  </si>
  <si>
    <t>165 (12)</t>
  </si>
  <si>
    <t>166 (13)</t>
  </si>
  <si>
    <t>167 (14)</t>
  </si>
  <si>
    <t>168 (15)</t>
  </si>
  <si>
    <t>169 (16)</t>
  </si>
  <si>
    <t>170 (17)</t>
  </si>
  <si>
    <t>65 (18)</t>
  </si>
  <si>
    <t>66 (19)</t>
  </si>
  <si>
    <t>67 (20)</t>
  </si>
  <si>
    <t>68 (21)</t>
  </si>
  <si>
    <t>69 (22)</t>
  </si>
  <si>
    <t>70 (23)</t>
  </si>
  <si>
    <t>71 (24)</t>
  </si>
  <si>
    <t>157 (11)</t>
  </si>
  <si>
    <t>158 (12)</t>
  </si>
  <si>
    <t>159 (13)</t>
  </si>
  <si>
    <t>160 (14)</t>
  </si>
  <si>
    <t>161 (15)</t>
  </si>
  <si>
    <t>162 (16)</t>
  </si>
  <si>
    <t>163 (17)</t>
  </si>
  <si>
    <t>58 (18)</t>
  </si>
  <si>
    <t>59 (19)</t>
  </si>
  <si>
    <t>60 (20)</t>
  </si>
  <si>
    <t>61 (21)</t>
  </si>
  <si>
    <t>62 (22)</t>
  </si>
  <si>
    <t>63 (23)</t>
  </si>
  <si>
    <t>64 (24)</t>
  </si>
  <si>
    <t>150 (11)</t>
  </si>
  <si>
    <t>151 (12)</t>
  </si>
  <si>
    <t>152 (13)</t>
  </si>
  <si>
    <t>153 (14)</t>
  </si>
  <si>
    <t>154 (15)</t>
  </si>
  <si>
    <t>155 (16)</t>
  </si>
  <si>
    <t>156 (17)</t>
  </si>
  <si>
    <t>51 (18)</t>
  </si>
  <si>
    <t>52 (19)</t>
  </si>
  <si>
    <t>53 (20)</t>
  </si>
  <si>
    <t>54 (21)</t>
  </si>
  <si>
    <t>55 (22)</t>
  </si>
  <si>
    <t>56 (23)</t>
  </si>
  <si>
    <t>57 (24)</t>
  </si>
  <si>
    <t>143 (11)</t>
  </si>
  <si>
    <t>144 (12)</t>
  </si>
  <si>
    <t>145 (13)</t>
  </si>
  <si>
    <t>146 (14)</t>
  </si>
  <si>
    <t>147 (15)</t>
  </si>
  <si>
    <t>148 (16)</t>
  </si>
  <si>
    <t>149 (17)</t>
  </si>
  <si>
    <t>44 (18)</t>
  </si>
  <si>
    <t>45 (19)</t>
  </si>
  <si>
    <t>46 (20)</t>
  </si>
  <si>
    <t>47 (21)</t>
  </si>
  <si>
    <t>48 (22)</t>
  </si>
  <si>
    <t>49 (23)</t>
  </si>
  <si>
    <t>50 (24)</t>
  </si>
  <si>
    <t>136 (11)</t>
  </si>
  <si>
    <t>137 (12)</t>
  </si>
  <si>
    <t>138 (13)</t>
  </si>
  <si>
    <t>139 (14)</t>
  </si>
  <si>
    <t>140 (15)</t>
  </si>
  <si>
    <t>141 (16)</t>
  </si>
  <si>
    <t>142 (17)</t>
  </si>
  <si>
    <t>37 (18)</t>
  </si>
  <si>
    <t>38 (19)</t>
  </si>
  <si>
    <t>39 (20)</t>
  </si>
  <si>
    <t>40 (21)</t>
  </si>
  <si>
    <t>41 (22)</t>
  </si>
  <si>
    <t>42 (23)</t>
  </si>
  <si>
    <t>43 (24)</t>
  </si>
  <si>
    <t>129 (11)</t>
  </si>
  <si>
    <t>130 (12)</t>
  </si>
  <si>
    <t>131 (13)</t>
  </si>
  <si>
    <t>132 (14)</t>
  </si>
  <si>
    <t>134 (16)</t>
  </si>
  <si>
    <t>135 (17)</t>
  </si>
  <si>
    <t>30 (18)</t>
  </si>
  <si>
    <t>31 (19)</t>
  </si>
  <si>
    <t>32 (20)</t>
  </si>
  <si>
    <t>33 (21)</t>
  </si>
  <si>
    <t>34 (22)</t>
  </si>
  <si>
    <t>35 (23)</t>
  </si>
  <si>
    <t>36 (24)</t>
  </si>
  <si>
    <t>122 (11)</t>
  </si>
  <si>
    <t>123 (12)</t>
  </si>
  <si>
    <t>124 (13)</t>
  </si>
  <si>
    <t>125 (14)</t>
  </si>
  <si>
    <t>126 (15)</t>
  </si>
  <si>
    <t>127 (16)</t>
  </si>
  <si>
    <t>128 (17)</t>
  </si>
  <si>
    <t>23 (18)</t>
  </si>
  <si>
    <t>24 (19)</t>
  </si>
  <si>
    <t>25 (20)</t>
  </si>
  <si>
    <t>26 (21)</t>
  </si>
  <si>
    <t>27 (22)</t>
  </si>
  <si>
    <t>28 (23)</t>
  </si>
  <si>
    <t>29 (24)</t>
  </si>
  <si>
    <t>115 (11)</t>
  </si>
  <si>
    <t>116 (12)</t>
  </si>
  <si>
    <t>117 (13)</t>
  </si>
  <si>
    <t>118 (14)</t>
  </si>
  <si>
    <t>119 (15)</t>
  </si>
  <si>
    <t>120 (16)</t>
  </si>
  <si>
    <t>121 (17)</t>
  </si>
  <si>
    <t>16 (18)</t>
  </si>
  <si>
    <t>17 (19)</t>
  </si>
  <si>
    <t>18 (20)</t>
  </si>
  <si>
    <t>19 (21)</t>
  </si>
  <si>
    <t>20 (22)</t>
  </si>
  <si>
    <t>21 (23)</t>
  </si>
  <si>
    <t>22 (24)</t>
  </si>
  <si>
    <t>108 (11)</t>
  </si>
  <si>
    <t>109 (12)</t>
  </si>
  <si>
    <t>110 (13)</t>
  </si>
  <si>
    <t>111 (14)</t>
  </si>
  <si>
    <t>112 (15)</t>
  </si>
  <si>
    <t>113 (16)</t>
  </si>
  <si>
    <t>114 (17)</t>
  </si>
  <si>
    <t>9 (18)</t>
  </si>
  <si>
    <t>10 (19)</t>
  </si>
  <si>
    <t>11 (20)</t>
  </si>
  <si>
    <t>12 (21)</t>
  </si>
  <si>
    <t>13 (22)</t>
  </si>
  <si>
    <t>14 (23)</t>
  </si>
  <si>
    <t>15 (24)</t>
  </si>
  <si>
    <t>101 (11)</t>
  </si>
  <si>
    <t>102 (12)</t>
  </si>
  <si>
    <t>103 (13)</t>
  </si>
  <si>
    <t>104 (14)</t>
  </si>
  <si>
    <t>105 (15)</t>
  </si>
  <si>
    <t>106 (16)</t>
  </si>
  <si>
    <t>107 (17)</t>
  </si>
  <si>
    <t>1 (19)</t>
  </si>
  <si>
    <t>2 (20)</t>
  </si>
  <si>
    <t>3 (21)</t>
  </si>
  <si>
    <t>4 (22)</t>
  </si>
  <si>
    <t>5 (23)</t>
  </si>
  <si>
    <t>6 (24)</t>
  </si>
  <si>
    <t>7 (25)</t>
  </si>
  <si>
    <t>8 (26)</t>
  </si>
  <si>
    <t>93 (11)</t>
  </si>
  <si>
    <t>94 (12)</t>
  </si>
  <si>
    <t>95 (13)</t>
  </si>
  <si>
    <t>96 (14)</t>
  </si>
  <si>
    <t>97 (15)</t>
  </si>
  <si>
    <t>98 (16)</t>
  </si>
  <si>
    <t>99 (17)</t>
  </si>
  <si>
    <t>100 (18)</t>
  </si>
  <si>
    <t>переуступка</t>
  </si>
  <si>
    <t>переуступка**</t>
  </si>
  <si>
    <t>Условные обозначения</t>
  </si>
  <si>
    <t>* ремонт</t>
  </si>
  <si>
    <t>** ремонт, техника мебель</t>
  </si>
  <si>
    <t>Дагомыс</t>
  </si>
  <si>
    <t>С РЕМОНТОМ</t>
  </si>
  <si>
    <t>переуступка м+т</t>
  </si>
  <si>
    <t>переуступка РМТ</t>
  </si>
  <si>
    <t>резерв</t>
  </si>
  <si>
    <t>инвестор</t>
  </si>
  <si>
    <t>инвестор, ремонт</t>
  </si>
  <si>
    <t>ПЕРВАЯ ОЧЕРЕДЬ ЗАСТРОЙКИ, КОРПУС 2</t>
  </si>
  <si>
    <t>инвестор РМ</t>
  </si>
  <si>
    <t xml:space="preserve">  </t>
  </si>
  <si>
    <t>133(15)</t>
  </si>
  <si>
    <t>инвестор/ремонт</t>
  </si>
  <si>
    <t>инвестор/черновая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</si>
</sst>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3" tint="0.59999389629810485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8"/>
      <color rgb="FFC00000"/>
      <name val="Arial"/>
      <family val="2"/>
      <charset val="204"/>
    </font>
    <font>
      <b/>
      <sz val="14"/>
      <color theme="9" tint="-0.49998474074526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.5"/>
      <color rgb="FFC00000"/>
      <name val="Arial"/>
      <family val="2"/>
      <charset val="204"/>
    </font>
    <font>
      <b/>
      <sz val="12.5"/>
      <name val="Arial"/>
      <family val="2"/>
      <charset val="204"/>
    </font>
    <font>
      <b/>
      <i/>
      <sz val="12.5"/>
      <name val="Arial"/>
      <family val="2"/>
      <charset val="204"/>
    </font>
    <font>
      <b/>
      <sz val="12.5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10"/>
      <color rgb="FFC00000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/>
    </xf>
    <xf numFmtId="4" fontId="11" fillId="10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6" xfId="0" applyFont="1" applyBorder="1"/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1" fillId="2" borderId="6" xfId="0" applyFont="1" applyFill="1" applyBorder="1"/>
    <xf numFmtId="0" fontId="14" fillId="11" borderId="7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vertical="top" wrapText="1"/>
    </xf>
    <xf numFmtId="0" fontId="15" fillId="11" borderId="3" xfId="0" applyFont="1" applyFill="1" applyBorder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6" xfId="0" applyFont="1" applyFill="1" applyBorder="1"/>
    <xf numFmtId="0" fontId="16" fillId="0" borderId="0" xfId="0" applyFont="1"/>
    <xf numFmtId="0" fontId="7" fillId="13" borderId="1" xfId="0" applyFont="1" applyFill="1" applyBorder="1" applyAlignment="1">
      <alignment horizontal="left" vertical="center"/>
    </xf>
    <xf numFmtId="4" fontId="6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vertical="center"/>
    </xf>
    <xf numFmtId="4" fontId="5" fillId="13" borderId="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" fontId="6" fillId="13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16" fillId="2" borderId="0" xfId="0" applyNumberFormat="1" applyFont="1" applyFill="1"/>
    <xf numFmtId="4" fontId="5" fillId="13" borderId="2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4" fontId="6" fillId="6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8" fillId="2" borderId="0" xfId="0" applyFont="1" applyFill="1"/>
    <xf numFmtId="0" fontId="0" fillId="0" borderId="13" xfId="0" applyBorder="1"/>
    <xf numFmtId="0" fontId="3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left" vertical="center"/>
    </xf>
    <xf numFmtId="4" fontId="6" fillId="15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" fontId="20" fillId="4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" fontId="23" fillId="13" borderId="2" xfId="0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left" vertical="center"/>
    </xf>
    <xf numFmtId="4" fontId="20" fillId="16" borderId="1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9" fillId="13" borderId="1" xfId="0" applyFont="1" applyFill="1" applyBorder="1" applyAlignment="1">
      <alignment horizontal="left" vertical="center"/>
    </xf>
    <xf numFmtId="4" fontId="20" fillId="13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4" fontId="26" fillId="2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/>
    </xf>
    <xf numFmtId="4" fontId="26" fillId="4" borderId="1" xfId="0" applyNumberFormat="1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4" fontId="20" fillId="3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left" vertical="center"/>
    </xf>
    <xf numFmtId="4" fontId="6" fillId="16" borderId="1" xfId="0" applyNumberFormat="1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/>
    </xf>
    <xf numFmtId="4" fontId="31" fillId="3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/>
    </xf>
    <xf numFmtId="3" fontId="6" fillId="10" borderId="3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26" fillId="4" borderId="2" xfId="0" applyNumberFormat="1" applyFont="1" applyFill="1" applyBorder="1" applyAlignment="1">
      <alignment horizontal="center" vertical="center"/>
    </xf>
    <xf numFmtId="3" fontId="26" fillId="4" borderId="3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3" fontId="26" fillId="0" borderId="3" xfId="0" applyNumberFormat="1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horizontal="center" vertical="center"/>
    </xf>
    <xf numFmtId="3" fontId="6" fillId="13" borderId="3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3" fontId="20" fillId="7" borderId="2" xfId="0" applyNumberFormat="1" applyFont="1" applyFill="1" applyBorder="1" applyAlignment="1">
      <alignment horizontal="center" vertical="center"/>
    </xf>
    <xf numFmtId="3" fontId="20" fillId="7" borderId="3" xfId="0" applyNumberFormat="1" applyFont="1" applyFill="1" applyBorder="1" applyAlignment="1">
      <alignment horizontal="center" vertical="center"/>
    </xf>
    <xf numFmtId="3" fontId="31" fillId="3" borderId="1" xfId="0" applyNumberFormat="1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3" fontId="6" fillId="13" borderId="7" xfId="0" applyNumberFormat="1" applyFont="1" applyFill="1" applyBorder="1" applyAlignment="1">
      <alignment horizontal="center" vertical="center"/>
    </xf>
    <xf numFmtId="3" fontId="20" fillId="13" borderId="2" xfId="0" applyNumberFormat="1" applyFont="1" applyFill="1" applyBorder="1" applyAlignment="1">
      <alignment horizontal="center" vertical="center"/>
    </xf>
    <xf numFmtId="3" fontId="20" fillId="13" borderId="3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3" fontId="5" fillId="13" borderId="2" xfId="0" applyNumberFormat="1" applyFont="1" applyFill="1" applyBorder="1" applyAlignment="1">
      <alignment horizontal="center" vertical="center"/>
    </xf>
    <xf numFmtId="3" fontId="5" fillId="13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3" fontId="20" fillId="16" borderId="2" xfId="0" applyNumberFormat="1" applyFont="1" applyFill="1" applyBorder="1" applyAlignment="1">
      <alignment horizontal="center" vertical="center"/>
    </xf>
    <xf numFmtId="3" fontId="20" fillId="16" borderId="3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3" fontId="20" fillId="13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3" fontId="23" fillId="4" borderId="2" xfId="0" applyNumberFormat="1" applyFont="1" applyFill="1" applyBorder="1" applyAlignment="1">
      <alignment horizontal="center" vertical="center"/>
    </xf>
    <xf numFmtId="3" fontId="23" fillId="4" borderId="3" xfId="0" applyNumberFormat="1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3" fontId="20" fillId="3" borderId="2" xfId="0" applyNumberFormat="1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65"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1:BG80"/>
  <sheetViews>
    <sheetView tabSelected="1" topLeftCell="A7" zoomScale="55" zoomScaleNormal="55" workbookViewId="0">
      <selection activeCell="K47" sqref="K47:L47"/>
    </sheetView>
  </sheetViews>
  <sheetFormatPr defaultRowHeight="15" x14ac:dyDescent="0.25"/>
  <cols>
    <col min="5" max="5" width="5.28515625" customWidth="1"/>
    <col min="6" max="6" width="0.7109375" customWidth="1"/>
    <col min="7" max="58" width="12.42578125" customWidth="1"/>
    <col min="59" max="59" width="5.28515625" customWidth="1"/>
  </cols>
  <sheetData>
    <row r="1" spans="5:59" ht="31.5" x14ac:dyDescent="0.5">
      <c r="G1" s="104" t="s">
        <v>536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 t="s">
        <v>536</v>
      </c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</row>
    <row r="2" spans="5:59" ht="15.75" thickBot="1" x14ac:dyDescent="0.3">
      <c r="E2" s="1"/>
      <c r="F2" s="1"/>
      <c r="G2" s="105">
        <v>1</v>
      </c>
      <c r="H2" s="105"/>
      <c r="I2" s="105">
        <v>2</v>
      </c>
      <c r="J2" s="105"/>
      <c r="K2" s="105">
        <v>3</v>
      </c>
      <c r="L2" s="105"/>
      <c r="M2" s="105">
        <v>4</v>
      </c>
      <c r="N2" s="105"/>
      <c r="O2" s="105">
        <v>5</v>
      </c>
      <c r="P2" s="105"/>
      <c r="Q2" s="105">
        <v>6</v>
      </c>
      <c r="R2" s="105"/>
      <c r="S2" s="105">
        <v>7</v>
      </c>
      <c r="T2" s="105"/>
      <c r="U2" s="105">
        <v>8</v>
      </c>
      <c r="V2" s="105"/>
      <c r="W2" s="105">
        <v>9</v>
      </c>
      <c r="X2" s="105"/>
      <c r="Y2" s="105">
        <v>10</v>
      </c>
      <c r="Z2" s="105"/>
      <c r="AA2" s="105">
        <v>11</v>
      </c>
      <c r="AB2" s="105"/>
      <c r="AC2" s="105">
        <v>12</v>
      </c>
      <c r="AD2" s="105"/>
      <c r="AE2" s="105">
        <v>13</v>
      </c>
      <c r="AF2" s="105"/>
      <c r="AG2" s="105">
        <v>14</v>
      </c>
      <c r="AH2" s="105"/>
      <c r="AI2" s="105">
        <v>15</v>
      </c>
      <c r="AJ2" s="105"/>
      <c r="AK2" s="105">
        <v>16</v>
      </c>
      <c r="AL2" s="105"/>
      <c r="AM2" s="105">
        <v>17</v>
      </c>
      <c r="AN2" s="105"/>
      <c r="AO2" s="105">
        <v>18</v>
      </c>
      <c r="AP2" s="105"/>
      <c r="AQ2" s="105">
        <v>19</v>
      </c>
      <c r="AR2" s="105"/>
      <c r="AS2" s="105">
        <v>20</v>
      </c>
      <c r="AT2" s="105"/>
      <c r="AU2" s="105">
        <v>21</v>
      </c>
      <c r="AV2" s="105"/>
      <c r="AW2" s="105">
        <v>22</v>
      </c>
      <c r="AX2" s="105"/>
      <c r="AY2" s="105">
        <v>23</v>
      </c>
      <c r="AZ2" s="105"/>
      <c r="BA2" s="105">
        <v>24</v>
      </c>
      <c r="BB2" s="105"/>
      <c r="BC2" s="105">
        <v>25</v>
      </c>
      <c r="BD2" s="105"/>
      <c r="BE2" s="105">
        <v>26</v>
      </c>
      <c r="BF2" s="105"/>
      <c r="BG2" s="1"/>
    </row>
    <row r="3" spans="5:59" ht="15.75" thickBot="1" x14ac:dyDescent="0.3">
      <c r="E3" s="129">
        <v>13</v>
      </c>
      <c r="F3" s="3"/>
      <c r="G3" s="124" t="s">
        <v>0</v>
      </c>
      <c r="H3" s="124"/>
      <c r="I3" s="124" t="s">
        <v>0</v>
      </c>
      <c r="J3" s="124"/>
      <c r="K3" s="124" t="s">
        <v>0</v>
      </c>
      <c r="L3" s="124"/>
      <c r="M3" s="124" t="s">
        <v>0</v>
      </c>
      <c r="N3" s="124"/>
      <c r="O3" s="124" t="s">
        <v>1</v>
      </c>
      <c r="P3" s="124"/>
      <c r="Q3" s="124" t="s">
        <v>1</v>
      </c>
      <c r="R3" s="124"/>
      <c r="S3" s="124" t="s">
        <v>0</v>
      </c>
      <c r="T3" s="124"/>
      <c r="U3" s="124" t="s">
        <v>0</v>
      </c>
      <c r="V3" s="124"/>
      <c r="W3" s="124" t="s">
        <v>0</v>
      </c>
      <c r="X3" s="124"/>
      <c r="Y3" s="124" t="s">
        <v>0</v>
      </c>
      <c r="Z3" s="124"/>
      <c r="AA3" s="124" t="s">
        <v>0</v>
      </c>
      <c r="AB3" s="124"/>
      <c r="AC3" s="124" t="s">
        <v>0</v>
      </c>
      <c r="AD3" s="124"/>
      <c r="AE3" s="124" t="s">
        <v>0</v>
      </c>
      <c r="AF3" s="124"/>
      <c r="AG3" s="124" t="s">
        <v>0</v>
      </c>
      <c r="AH3" s="124"/>
      <c r="AI3" s="124" t="s">
        <v>0</v>
      </c>
      <c r="AJ3" s="124"/>
      <c r="AK3" s="124" t="s">
        <v>0</v>
      </c>
      <c r="AL3" s="124"/>
      <c r="AM3" s="124" t="s">
        <v>0</v>
      </c>
      <c r="AN3" s="124"/>
      <c r="AO3" s="132" t="s">
        <v>0</v>
      </c>
      <c r="AP3" s="147"/>
      <c r="AQ3" s="124" t="s">
        <v>0</v>
      </c>
      <c r="AR3" s="124"/>
      <c r="AS3" s="124" t="s">
        <v>0</v>
      </c>
      <c r="AT3" s="124"/>
      <c r="AU3" s="124" t="s">
        <v>0</v>
      </c>
      <c r="AV3" s="124"/>
      <c r="AW3" s="124" t="s">
        <v>0</v>
      </c>
      <c r="AX3" s="124"/>
      <c r="AY3" s="124" t="s">
        <v>0</v>
      </c>
      <c r="AZ3" s="124"/>
      <c r="BA3" s="124" t="s">
        <v>0</v>
      </c>
      <c r="BB3" s="124"/>
      <c r="BC3" s="124" t="s">
        <v>0</v>
      </c>
      <c r="BD3" s="124"/>
      <c r="BE3" s="124" t="s">
        <v>0</v>
      </c>
      <c r="BF3" s="124"/>
      <c r="BG3" s="129">
        <v>13</v>
      </c>
    </row>
    <row r="4" spans="5:59" ht="16.5" thickBot="1" x14ac:dyDescent="0.3">
      <c r="E4" s="129"/>
      <c r="F4" s="3"/>
      <c r="G4" s="4" t="s">
        <v>2</v>
      </c>
      <c r="H4" s="5">
        <v>27.95</v>
      </c>
      <c r="I4" s="4" t="s">
        <v>3</v>
      </c>
      <c r="J4" s="5">
        <v>23.55</v>
      </c>
      <c r="K4" s="4" t="s">
        <v>4</v>
      </c>
      <c r="L4" s="5">
        <v>23.95</v>
      </c>
      <c r="M4" s="4" t="s">
        <v>5</v>
      </c>
      <c r="N4" s="5">
        <v>23.95</v>
      </c>
      <c r="O4" s="4" t="s">
        <v>6</v>
      </c>
      <c r="P4" s="5">
        <v>63.95</v>
      </c>
      <c r="Q4" s="4" t="s">
        <v>7</v>
      </c>
      <c r="R4" s="5">
        <v>63.95</v>
      </c>
      <c r="S4" s="4" t="s">
        <v>8</v>
      </c>
      <c r="T4" s="5">
        <v>23.95</v>
      </c>
      <c r="U4" s="4" t="s">
        <v>9</v>
      </c>
      <c r="V4" s="5">
        <v>23.95</v>
      </c>
      <c r="W4" s="4" t="s">
        <v>10</v>
      </c>
      <c r="X4" s="5">
        <v>23.55</v>
      </c>
      <c r="Y4" s="4" t="s">
        <v>11</v>
      </c>
      <c r="Z4" s="5">
        <v>27.63</v>
      </c>
      <c r="AA4" s="4" t="s">
        <v>12</v>
      </c>
      <c r="AB4" s="5">
        <v>30.46</v>
      </c>
      <c r="AC4" s="4" t="s">
        <v>13</v>
      </c>
      <c r="AD4" s="5">
        <v>26.24</v>
      </c>
      <c r="AE4" s="4" t="s">
        <v>14</v>
      </c>
      <c r="AF4" s="5">
        <v>26.24</v>
      </c>
      <c r="AG4" s="4" t="s">
        <v>15</v>
      </c>
      <c r="AH4" s="5">
        <v>30.46</v>
      </c>
      <c r="AI4" s="4" t="s">
        <v>16</v>
      </c>
      <c r="AJ4" s="5">
        <v>27.22</v>
      </c>
      <c r="AK4" s="4" t="s">
        <v>17</v>
      </c>
      <c r="AL4" s="5">
        <v>23.15</v>
      </c>
      <c r="AM4" s="4" t="s">
        <v>18</v>
      </c>
      <c r="AN4" s="5">
        <v>23.55</v>
      </c>
      <c r="AO4" s="4" t="s">
        <v>19</v>
      </c>
      <c r="AP4" s="5">
        <v>23.55</v>
      </c>
      <c r="AQ4" s="4" t="s">
        <v>20</v>
      </c>
      <c r="AR4" s="5">
        <v>40.700000000000003</v>
      </c>
      <c r="AS4" s="4" t="s">
        <v>21</v>
      </c>
      <c r="AT4" s="5">
        <v>40.46</v>
      </c>
      <c r="AU4" s="4" t="s">
        <v>22</v>
      </c>
      <c r="AV4" s="5">
        <v>23.95</v>
      </c>
      <c r="AW4" s="4" t="s">
        <v>23</v>
      </c>
      <c r="AX4" s="5">
        <v>23.95</v>
      </c>
      <c r="AY4" s="4" t="s">
        <v>24</v>
      </c>
      <c r="AZ4" s="5">
        <v>23.55</v>
      </c>
      <c r="BA4" s="4" t="s">
        <v>25</v>
      </c>
      <c r="BB4" s="5">
        <v>27.63</v>
      </c>
      <c r="BC4" s="4" t="s">
        <v>26</v>
      </c>
      <c r="BD4" s="5">
        <v>25.91</v>
      </c>
      <c r="BE4" s="4" t="s">
        <v>27</v>
      </c>
      <c r="BF4" s="5">
        <v>25.91</v>
      </c>
      <c r="BG4" s="129"/>
    </row>
    <row r="5" spans="5:59" ht="15.75" thickBot="1" x14ac:dyDescent="0.3">
      <c r="E5" s="129"/>
      <c r="F5" s="3"/>
      <c r="G5" s="120" t="s">
        <v>80</v>
      </c>
      <c r="H5" s="121"/>
      <c r="I5" s="120" t="s">
        <v>80</v>
      </c>
      <c r="J5" s="121"/>
      <c r="K5" s="120" t="s">
        <v>80</v>
      </c>
      <c r="L5" s="121"/>
      <c r="M5" s="120" t="s">
        <v>80</v>
      </c>
      <c r="N5" s="121"/>
      <c r="O5" s="120" t="s">
        <v>80</v>
      </c>
      <c r="P5" s="121"/>
      <c r="Q5" s="120" t="s">
        <v>80</v>
      </c>
      <c r="R5" s="121"/>
      <c r="S5" s="120" t="s">
        <v>80</v>
      </c>
      <c r="T5" s="121"/>
      <c r="U5" s="120" t="s">
        <v>80</v>
      </c>
      <c r="V5" s="121"/>
      <c r="W5" s="120" t="s">
        <v>80</v>
      </c>
      <c r="X5" s="121"/>
      <c r="Y5" s="120" t="s">
        <v>80</v>
      </c>
      <c r="Z5" s="121"/>
      <c r="AA5" s="120" t="s">
        <v>80</v>
      </c>
      <c r="AB5" s="121"/>
      <c r="AC5" s="120" t="s">
        <v>80</v>
      </c>
      <c r="AD5" s="121"/>
      <c r="AE5" s="120" t="s">
        <v>80</v>
      </c>
      <c r="AF5" s="121"/>
      <c r="AG5" s="120" t="s">
        <v>80</v>
      </c>
      <c r="AH5" s="121"/>
      <c r="AI5" s="120" t="s">
        <v>80</v>
      </c>
      <c r="AJ5" s="121"/>
      <c r="AK5" s="120" t="s">
        <v>80</v>
      </c>
      <c r="AL5" s="121"/>
      <c r="AM5" s="120" t="s">
        <v>80</v>
      </c>
      <c r="AN5" s="121"/>
      <c r="AO5" s="120" t="s">
        <v>80</v>
      </c>
      <c r="AP5" s="121"/>
      <c r="AQ5" s="120" t="s">
        <v>80</v>
      </c>
      <c r="AR5" s="121"/>
      <c r="AS5" s="120" t="s">
        <v>80</v>
      </c>
      <c r="AT5" s="121"/>
      <c r="AU5" s="120" t="s">
        <v>80</v>
      </c>
      <c r="AV5" s="121"/>
      <c r="AW5" s="120" t="s">
        <v>80</v>
      </c>
      <c r="AX5" s="121"/>
      <c r="AY5" s="120" t="s">
        <v>80</v>
      </c>
      <c r="AZ5" s="121"/>
      <c r="BA5" s="120" t="s">
        <v>80</v>
      </c>
      <c r="BB5" s="121"/>
      <c r="BC5" s="120" t="s">
        <v>80</v>
      </c>
      <c r="BD5" s="121"/>
      <c r="BE5" s="120" t="s">
        <v>80</v>
      </c>
      <c r="BF5" s="121"/>
      <c r="BG5" s="129"/>
    </row>
    <row r="6" spans="5:59" ht="15.75" thickBot="1" x14ac:dyDescent="0.3">
      <c r="E6" s="129"/>
      <c r="F6" s="3"/>
      <c r="G6" s="107">
        <v>0</v>
      </c>
      <c r="H6" s="108"/>
      <c r="I6" s="107">
        <v>0</v>
      </c>
      <c r="J6" s="108"/>
      <c r="K6" s="107">
        <v>0</v>
      </c>
      <c r="L6" s="108"/>
      <c r="M6" s="107">
        <v>0</v>
      </c>
      <c r="N6" s="108"/>
      <c r="O6" s="107">
        <v>0</v>
      </c>
      <c r="P6" s="108"/>
      <c r="Q6" s="106">
        <v>0</v>
      </c>
      <c r="R6" s="106"/>
      <c r="S6" s="106">
        <v>0</v>
      </c>
      <c r="T6" s="106"/>
      <c r="U6" s="107">
        <v>0</v>
      </c>
      <c r="V6" s="108"/>
      <c r="W6" s="107">
        <v>0</v>
      </c>
      <c r="X6" s="108"/>
      <c r="Y6" s="107">
        <v>0</v>
      </c>
      <c r="Z6" s="108"/>
      <c r="AA6" s="107">
        <v>0</v>
      </c>
      <c r="AB6" s="108"/>
      <c r="AC6" s="107">
        <v>0</v>
      </c>
      <c r="AD6" s="108"/>
      <c r="AE6" s="107">
        <v>0</v>
      </c>
      <c r="AF6" s="108"/>
      <c r="AG6" s="107">
        <v>0</v>
      </c>
      <c r="AH6" s="108"/>
      <c r="AI6" s="107">
        <v>0</v>
      </c>
      <c r="AJ6" s="108"/>
      <c r="AK6" s="107">
        <v>0</v>
      </c>
      <c r="AL6" s="108"/>
      <c r="AM6" s="107">
        <v>0</v>
      </c>
      <c r="AN6" s="108"/>
      <c r="AO6" s="107">
        <v>0</v>
      </c>
      <c r="AP6" s="108"/>
      <c r="AQ6" s="106">
        <v>0</v>
      </c>
      <c r="AR6" s="106"/>
      <c r="AS6" s="107">
        <v>0</v>
      </c>
      <c r="AT6" s="108"/>
      <c r="AU6" s="107">
        <v>0</v>
      </c>
      <c r="AV6" s="108"/>
      <c r="AW6" s="107">
        <v>0</v>
      </c>
      <c r="AX6" s="108"/>
      <c r="AY6" s="107">
        <v>0</v>
      </c>
      <c r="AZ6" s="108"/>
      <c r="BA6" s="107">
        <v>0</v>
      </c>
      <c r="BB6" s="108"/>
      <c r="BC6" s="107">
        <v>0</v>
      </c>
      <c r="BD6" s="108"/>
      <c r="BE6" s="107">
        <v>0</v>
      </c>
      <c r="BF6" s="108"/>
      <c r="BG6" s="129"/>
    </row>
    <row r="7" spans="5:59" ht="15.75" thickBot="1" x14ac:dyDescent="0.3">
      <c r="E7" s="129"/>
      <c r="F7" s="3"/>
      <c r="G7" s="106">
        <v>0</v>
      </c>
      <c r="H7" s="106"/>
      <c r="I7" s="106">
        <v>0</v>
      </c>
      <c r="J7" s="106"/>
      <c r="K7" s="106">
        <v>0</v>
      </c>
      <c r="L7" s="106"/>
      <c r="M7" s="106">
        <v>0</v>
      </c>
      <c r="N7" s="106"/>
      <c r="O7" s="107">
        <v>0</v>
      </c>
      <c r="P7" s="108"/>
      <c r="Q7" s="107">
        <v>0</v>
      </c>
      <c r="R7" s="108"/>
      <c r="S7" s="106">
        <v>0</v>
      </c>
      <c r="T7" s="106"/>
      <c r="U7" s="106">
        <v>0</v>
      </c>
      <c r="V7" s="106"/>
      <c r="W7" s="106">
        <v>0</v>
      </c>
      <c r="X7" s="106"/>
      <c r="Y7" s="107">
        <v>0</v>
      </c>
      <c r="Z7" s="108"/>
      <c r="AA7" s="107">
        <v>0</v>
      </c>
      <c r="AB7" s="108"/>
      <c r="AC7" s="107">
        <v>0</v>
      </c>
      <c r="AD7" s="108"/>
      <c r="AE7" s="106">
        <v>0</v>
      </c>
      <c r="AF7" s="106"/>
      <c r="AG7" s="106">
        <v>0</v>
      </c>
      <c r="AH7" s="106"/>
      <c r="AI7" s="106">
        <v>0</v>
      </c>
      <c r="AJ7" s="106"/>
      <c r="AK7" s="106">
        <v>0</v>
      </c>
      <c r="AL7" s="106"/>
      <c r="AM7" s="107">
        <v>0</v>
      </c>
      <c r="AN7" s="108"/>
      <c r="AO7" s="107">
        <v>0</v>
      </c>
      <c r="AP7" s="108"/>
      <c r="AQ7" s="106">
        <v>0</v>
      </c>
      <c r="AR7" s="106"/>
      <c r="AS7" s="106">
        <v>0</v>
      </c>
      <c r="AT7" s="106"/>
      <c r="AU7" s="106">
        <v>0</v>
      </c>
      <c r="AV7" s="106"/>
      <c r="AW7" s="107">
        <v>0</v>
      </c>
      <c r="AX7" s="108"/>
      <c r="AY7" s="107">
        <v>0</v>
      </c>
      <c r="AZ7" s="108"/>
      <c r="BA7" s="107">
        <v>0</v>
      </c>
      <c r="BB7" s="108"/>
      <c r="BC7" s="107">
        <v>0</v>
      </c>
      <c r="BD7" s="108"/>
      <c r="BE7" s="107">
        <v>0</v>
      </c>
      <c r="BF7" s="108"/>
      <c r="BG7" s="129"/>
    </row>
    <row r="8" spans="5:59" ht="15.75" thickBot="1" x14ac:dyDescent="0.3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5:59" ht="15.75" thickBot="1" x14ac:dyDescent="0.3">
      <c r="E9" s="129">
        <v>12</v>
      </c>
      <c r="F9" s="3"/>
      <c r="G9" s="163" t="s">
        <v>0</v>
      </c>
      <c r="H9" s="163"/>
      <c r="I9" s="163" t="s">
        <v>0</v>
      </c>
      <c r="J9" s="163"/>
      <c r="K9" s="163" t="s">
        <v>0</v>
      </c>
      <c r="L9" s="163"/>
      <c r="M9" s="163" t="s">
        <v>0</v>
      </c>
      <c r="N9" s="163"/>
      <c r="O9" s="137" t="s">
        <v>1</v>
      </c>
      <c r="P9" s="137"/>
      <c r="Q9" s="137" t="s">
        <v>1</v>
      </c>
      <c r="R9" s="137"/>
      <c r="S9" s="137" t="s">
        <v>0</v>
      </c>
      <c r="T9" s="137"/>
      <c r="U9" s="137" t="s">
        <v>0</v>
      </c>
      <c r="V9" s="137"/>
      <c r="W9" s="125" t="s">
        <v>0</v>
      </c>
      <c r="X9" s="125"/>
      <c r="Y9" s="125" t="s">
        <v>0</v>
      </c>
      <c r="Z9" s="125"/>
      <c r="AA9" s="162" t="s">
        <v>0</v>
      </c>
      <c r="AB9" s="162"/>
      <c r="AC9" s="124" t="s">
        <v>0</v>
      </c>
      <c r="AD9" s="124"/>
      <c r="AE9" s="124" t="s">
        <v>0</v>
      </c>
      <c r="AF9" s="124"/>
      <c r="AG9" s="124" t="s">
        <v>0</v>
      </c>
      <c r="AH9" s="124"/>
      <c r="AI9" s="124" t="s">
        <v>0</v>
      </c>
      <c r="AJ9" s="124"/>
      <c r="AK9" s="124" t="s">
        <v>0</v>
      </c>
      <c r="AL9" s="124"/>
      <c r="AM9" s="124" t="s">
        <v>0</v>
      </c>
      <c r="AN9" s="124"/>
      <c r="AO9" s="132" t="s">
        <v>0</v>
      </c>
      <c r="AP9" s="147"/>
      <c r="AQ9" s="124" t="s">
        <v>0</v>
      </c>
      <c r="AR9" s="124"/>
      <c r="AS9" s="124" t="s">
        <v>0</v>
      </c>
      <c r="AT9" s="124"/>
      <c r="AU9" s="124" t="s">
        <v>0</v>
      </c>
      <c r="AV9" s="124"/>
      <c r="AW9" s="124" t="s">
        <v>0</v>
      </c>
      <c r="AX9" s="124"/>
      <c r="AY9" s="124" t="s">
        <v>0</v>
      </c>
      <c r="AZ9" s="124"/>
      <c r="BA9" s="124" t="s">
        <v>0</v>
      </c>
      <c r="BB9" s="124"/>
      <c r="BC9" s="124" t="s">
        <v>0</v>
      </c>
      <c r="BD9" s="124"/>
      <c r="BE9" s="124" t="s">
        <v>0</v>
      </c>
      <c r="BF9" s="124"/>
      <c r="BG9" s="129">
        <v>12</v>
      </c>
    </row>
    <row r="10" spans="5:59" ht="17.25" thickBot="1" x14ac:dyDescent="0.3">
      <c r="E10" s="129"/>
      <c r="F10" s="3"/>
      <c r="G10" s="72" t="s">
        <v>28</v>
      </c>
      <c r="H10" s="73">
        <v>27.95</v>
      </c>
      <c r="I10" s="72" t="s">
        <v>29</v>
      </c>
      <c r="J10" s="73">
        <v>23.95</v>
      </c>
      <c r="K10" s="4" t="s">
        <v>30</v>
      </c>
      <c r="L10" s="5">
        <v>23.61</v>
      </c>
      <c r="M10" s="4" t="s">
        <v>31</v>
      </c>
      <c r="N10" s="5">
        <v>23.61</v>
      </c>
      <c r="O10" s="4" t="s">
        <v>32</v>
      </c>
      <c r="P10" s="5">
        <v>55.36</v>
      </c>
      <c r="Q10" s="4" t="s">
        <v>33</v>
      </c>
      <c r="R10" s="5">
        <v>55.36</v>
      </c>
      <c r="S10" s="4" t="s">
        <v>34</v>
      </c>
      <c r="T10" s="5">
        <v>23.61</v>
      </c>
      <c r="U10" s="4" t="s">
        <v>35</v>
      </c>
      <c r="V10" s="5">
        <v>23.61</v>
      </c>
      <c r="W10" s="4" t="s">
        <v>36</v>
      </c>
      <c r="X10" s="5">
        <v>23.95</v>
      </c>
      <c r="Y10" s="4" t="s">
        <v>37</v>
      </c>
      <c r="Z10" s="5">
        <v>27.95</v>
      </c>
      <c r="AA10" s="4" t="s">
        <v>38</v>
      </c>
      <c r="AB10" s="5">
        <v>31.28</v>
      </c>
      <c r="AC10" s="4" t="s">
        <v>39</v>
      </c>
      <c r="AD10" s="5">
        <v>27.59</v>
      </c>
      <c r="AE10" s="4" t="s">
        <v>40</v>
      </c>
      <c r="AF10" s="5">
        <v>27.59</v>
      </c>
      <c r="AG10" s="4" t="s">
        <v>41</v>
      </c>
      <c r="AH10" s="5">
        <v>31.28</v>
      </c>
      <c r="AI10" s="4" t="s">
        <v>42</v>
      </c>
      <c r="AJ10" s="5">
        <v>27.95</v>
      </c>
      <c r="AK10" s="4" t="s">
        <v>43</v>
      </c>
      <c r="AL10" s="5">
        <v>23.95</v>
      </c>
      <c r="AM10" s="4" t="s">
        <v>44</v>
      </c>
      <c r="AN10" s="5">
        <v>24.35</v>
      </c>
      <c r="AO10" s="4" t="s">
        <v>45</v>
      </c>
      <c r="AP10" s="5">
        <v>24.35</v>
      </c>
      <c r="AQ10" s="4" t="s">
        <v>46</v>
      </c>
      <c r="AR10" s="5">
        <v>28.93</v>
      </c>
      <c r="AS10" s="4" t="s">
        <v>47</v>
      </c>
      <c r="AT10" s="5">
        <v>28.93</v>
      </c>
      <c r="AU10" s="4" t="s">
        <v>48</v>
      </c>
      <c r="AV10" s="5">
        <v>24.35</v>
      </c>
      <c r="AW10" s="4" t="s">
        <v>49</v>
      </c>
      <c r="AX10" s="5">
        <v>24.35</v>
      </c>
      <c r="AY10" s="4" t="s">
        <v>50</v>
      </c>
      <c r="AZ10" s="5">
        <v>23.95</v>
      </c>
      <c r="BA10" s="4" t="s">
        <v>51</v>
      </c>
      <c r="BB10" s="5">
        <v>27.95</v>
      </c>
      <c r="BC10" s="4" t="s">
        <v>52</v>
      </c>
      <c r="BD10" s="5">
        <v>27.35</v>
      </c>
      <c r="BE10" s="4" t="s">
        <v>53</v>
      </c>
      <c r="BF10" s="5">
        <v>27.35</v>
      </c>
      <c r="BG10" s="129"/>
    </row>
    <row r="11" spans="5:59" ht="17.25" thickBot="1" x14ac:dyDescent="0.3">
      <c r="E11" s="129"/>
      <c r="F11" s="3"/>
      <c r="G11" s="160" t="s">
        <v>525</v>
      </c>
      <c r="H11" s="161"/>
      <c r="I11" s="160" t="s">
        <v>525</v>
      </c>
      <c r="J11" s="161"/>
      <c r="K11" s="120" t="s">
        <v>80</v>
      </c>
      <c r="L11" s="121"/>
      <c r="M11" s="120" t="s">
        <v>80</v>
      </c>
      <c r="N11" s="121"/>
      <c r="O11" s="120" t="s">
        <v>80</v>
      </c>
      <c r="P11" s="121"/>
      <c r="Q11" s="120" t="s">
        <v>80</v>
      </c>
      <c r="R11" s="121"/>
      <c r="S11" s="120" t="s">
        <v>80</v>
      </c>
      <c r="T11" s="121"/>
      <c r="U11" s="120" t="s">
        <v>80</v>
      </c>
      <c r="V11" s="121"/>
      <c r="W11" s="120" t="s">
        <v>80</v>
      </c>
      <c r="X11" s="121"/>
      <c r="Y11" s="120" t="s">
        <v>80</v>
      </c>
      <c r="Z11" s="121"/>
      <c r="AA11" s="120" t="s">
        <v>80</v>
      </c>
      <c r="AB11" s="121"/>
      <c r="AC11" s="120" t="s">
        <v>80</v>
      </c>
      <c r="AD11" s="121"/>
      <c r="AE11" s="120" t="s">
        <v>80</v>
      </c>
      <c r="AF11" s="121"/>
      <c r="AG11" s="120" t="s">
        <v>80</v>
      </c>
      <c r="AH11" s="121"/>
      <c r="AI11" s="120" t="s">
        <v>80</v>
      </c>
      <c r="AJ11" s="121"/>
      <c r="AK11" s="120" t="s">
        <v>80</v>
      </c>
      <c r="AL11" s="121"/>
      <c r="AM11" s="120" t="s">
        <v>80</v>
      </c>
      <c r="AN11" s="121"/>
      <c r="AO11" s="120" t="s">
        <v>80</v>
      </c>
      <c r="AP11" s="121"/>
      <c r="AQ11" s="120" t="s">
        <v>80</v>
      </c>
      <c r="AR11" s="121"/>
      <c r="AS11" s="120" t="s">
        <v>80</v>
      </c>
      <c r="AT11" s="121"/>
      <c r="AU11" s="120" t="s">
        <v>80</v>
      </c>
      <c r="AV11" s="121"/>
      <c r="AW11" s="120" t="s">
        <v>80</v>
      </c>
      <c r="AX11" s="121"/>
      <c r="AY11" s="120" t="s">
        <v>80</v>
      </c>
      <c r="AZ11" s="121"/>
      <c r="BA11" s="120" t="s">
        <v>80</v>
      </c>
      <c r="BB11" s="121"/>
      <c r="BC11" s="120" t="s">
        <v>80</v>
      </c>
      <c r="BD11" s="121"/>
      <c r="BE11" s="120" t="s">
        <v>80</v>
      </c>
      <c r="BF11" s="121"/>
      <c r="BG11" s="129"/>
    </row>
    <row r="12" spans="5:59" ht="17.25" thickBot="1" x14ac:dyDescent="0.3">
      <c r="E12" s="129"/>
      <c r="F12" s="3"/>
      <c r="G12" s="153"/>
      <c r="H12" s="154"/>
      <c r="I12" s="153"/>
      <c r="J12" s="154"/>
      <c r="K12" s="107">
        <v>0</v>
      </c>
      <c r="L12" s="108"/>
      <c r="M12" s="107">
        <v>0</v>
      </c>
      <c r="N12" s="108"/>
      <c r="O12" s="107">
        <v>0</v>
      </c>
      <c r="P12" s="108"/>
      <c r="Q12" s="106">
        <v>0</v>
      </c>
      <c r="R12" s="106"/>
      <c r="S12" s="106">
        <v>0</v>
      </c>
      <c r="T12" s="106"/>
      <c r="U12" s="107">
        <v>0</v>
      </c>
      <c r="V12" s="108"/>
      <c r="W12" s="107">
        <v>0</v>
      </c>
      <c r="X12" s="108"/>
      <c r="Y12" s="107">
        <v>0</v>
      </c>
      <c r="Z12" s="108"/>
      <c r="AA12" s="107">
        <v>0</v>
      </c>
      <c r="AB12" s="108"/>
      <c r="AC12" s="107">
        <v>0</v>
      </c>
      <c r="AD12" s="108"/>
      <c r="AE12" s="107">
        <v>0</v>
      </c>
      <c r="AF12" s="108"/>
      <c r="AG12" s="107">
        <v>0</v>
      </c>
      <c r="AH12" s="108"/>
      <c r="AI12" s="107">
        <v>0</v>
      </c>
      <c r="AJ12" s="108"/>
      <c r="AK12" s="107">
        <v>0</v>
      </c>
      <c r="AL12" s="108"/>
      <c r="AM12" s="107">
        <v>0</v>
      </c>
      <c r="AN12" s="108"/>
      <c r="AO12" s="107">
        <v>0</v>
      </c>
      <c r="AP12" s="108"/>
      <c r="AQ12" s="106">
        <v>0</v>
      </c>
      <c r="AR12" s="106"/>
      <c r="AS12" s="107">
        <v>0</v>
      </c>
      <c r="AT12" s="108"/>
      <c r="AU12" s="107">
        <v>0</v>
      </c>
      <c r="AV12" s="108"/>
      <c r="AW12" s="107">
        <v>0</v>
      </c>
      <c r="AX12" s="108"/>
      <c r="AY12" s="107">
        <v>0</v>
      </c>
      <c r="AZ12" s="108"/>
      <c r="BA12" s="107">
        <v>0</v>
      </c>
      <c r="BB12" s="108"/>
      <c r="BC12" s="107">
        <v>0</v>
      </c>
      <c r="BD12" s="108"/>
      <c r="BE12" s="107">
        <v>0</v>
      </c>
      <c r="BF12" s="108"/>
      <c r="BG12" s="129"/>
    </row>
    <row r="13" spans="5:59" ht="17.25" thickBot="1" x14ac:dyDescent="0.3">
      <c r="E13" s="129"/>
      <c r="F13" s="3"/>
      <c r="G13" s="164"/>
      <c r="H13" s="164"/>
      <c r="I13" s="164"/>
      <c r="J13" s="164"/>
      <c r="K13" s="106">
        <v>0</v>
      </c>
      <c r="L13" s="106"/>
      <c r="M13" s="106">
        <v>0</v>
      </c>
      <c r="N13" s="106"/>
      <c r="O13" s="107">
        <v>0</v>
      </c>
      <c r="P13" s="108"/>
      <c r="Q13" s="107">
        <v>0</v>
      </c>
      <c r="R13" s="108"/>
      <c r="S13" s="106">
        <v>0</v>
      </c>
      <c r="T13" s="106"/>
      <c r="U13" s="106">
        <v>0</v>
      </c>
      <c r="V13" s="106"/>
      <c r="W13" s="106">
        <v>0</v>
      </c>
      <c r="X13" s="106"/>
      <c r="Y13" s="107">
        <v>0</v>
      </c>
      <c r="Z13" s="108"/>
      <c r="AA13" s="107">
        <v>0</v>
      </c>
      <c r="AB13" s="108"/>
      <c r="AC13" s="107">
        <v>0</v>
      </c>
      <c r="AD13" s="108"/>
      <c r="AE13" s="106">
        <v>0</v>
      </c>
      <c r="AF13" s="106"/>
      <c r="AG13" s="106">
        <v>0</v>
      </c>
      <c r="AH13" s="106"/>
      <c r="AI13" s="106">
        <v>0</v>
      </c>
      <c r="AJ13" s="106"/>
      <c r="AK13" s="106">
        <v>0</v>
      </c>
      <c r="AL13" s="106"/>
      <c r="AM13" s="107">
        <v>0</v>
      </c>
      <c r="AN13" s="108"/>
      <c r="AO13" s="107">
        <v>0</v>
      </c>
      <c r="AP13" s="108"/>
      <c r="AQ13" s="106">
        <v>0</v>
      </c>
      <c r="AR13" s="106"/>
      <c r="AS13" s="106">
        <v>0</v>
      </c>
      <c r="AT13" s="106"/>
      <c r="AU13" s="106">
        <v>0</v>
      </c>
      <c r="AV13" s="106"/>
      <c r="AW13" s="107">
        <v>0</v>
      </c>
      <c r="AX13" s="108"/>
      <c r="AY13" s="107">
        <v>0</v>
      </c>
      <c r="AZ13" s="108"/>
      <c r="BA13" s="107">
        <v>0</v>
      </c>
      <c r="BB13" s="108"/>
      <c r="BC13" s="107">
        <v>0</v>
      </c>
      <c r="BD13" s="108"/>
      <c r="BE13" s="107">
        <v>0</v>
      </c>
      <c r="BF13" s="108"/>
      <c r="BG13" s="129"/>
    </row>
    <row r="14" spans="5:59" ht="15.75" thickBot="1" x14ac:dyDescent="0.3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  <c r="V14" s="6"/>
      <c r="W14" s="6"/>
      <c r="X14" s="6"/>
      <c r="Y14" s="6"/>
      <c r="Z14" s="6"/>
      <c r="AA14" s="6"/>
      <c r="AB14" s="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5:59" ht="15.75" thickBot="1" x14ac:dyDescent="0.3">
      <c r="E15" s="129">
        <v>11</v>
      </c>
      <c r="F15" s="3"/>
      <c r="G15" s="137" t="s">
        <v>0</v>
      </c>
      <c r="H15" s="137"/>
      <c r="I15" s="137" t="s">
        <v>0</v>
      </c>
      <c r="J15" s="137"/>
      <c r="K15" s="137" t="s">
        <v>0</v>
      </c>
      <c r="L15" s="137"/>
      <c r="M15" s="137" t="s">
        <v>0</v>
      </c>
      <c r="N15" s="137"/>
      <c r="O15" s="137" t="s">
        <v>1</v>
      </c>
      <c r="P15" s="137"/>
      <c r="Q15" s="137" t="s">
        <v>1</v>
      </c>
      <c r="R15" s="137"/>
      <c r="S15" s="137" t="s">
        <v>0</v>
      </c>
      <c r="T15" s="137"/>
      <c r="U15" s="137" t="s">
        <v>0</v>
      </c>
      <c r="V15" s="137"/>
      <c r="W15" s="137" t="s">
        <v>0</v>
      </c>
      <c r="X15" s="137"/>
      <c r="Y15" s="137" t="s">
        <v>0</v>
      </c>
      <c r="Z15" s="137"/>
      <c r="AA15" s="124" t="s">
        <v>0</v>
      </c>
      <c r="AB15" s="124"/>
      <c r="AC15" s="124" t="s">
        <v>0</v>
      </c>
      <c r="AD15" s="124"/>
      <c r="AE15" s="125" t="s">
        <v>0</v>
      </c>
      <c r="AF15" s="125"/>
      <c r="AG15" s="124" t="s">
        <v>0</v>
      </c>
      <c r="AH15" s="124"/>
      <c r="AI15" s="124" t="s">
        <v>0</v>
      </c>
      <c r="AJ15" s="124"/>
      <c r="AK15" s="124" t="s">
        <v>0</v>
      </c>
      <c r="AL15" s="124"/>
      <c r="AM15" s="124" t="s">
        <v>0</v>
      </c>
      <c r="AN15" s="124"/>
      <c r="AO15" s="132" t="s">
        <v>0</v>
      </c>
      <c r="AP15" s="147"/>
      <c r="AQ15" s="124" t="s">
        <v>0</v>
      </c>
      <c r="AR15" s="124"/>
      <c r="AS15" s="124" t="s">
        <v>0</v>
      </c>
      <c r="AT15" s="124"/>
      <c r="AU15" s="124" t="s">
        <v>0</v>
      </c>
      <c r="AV15" s="124"/>
      <c r="AW15" s="124" t="s">
        <v>0</v>
      </c>
      <c r="AX15" s="124"/>
      <c r="AY15" s="124" t="s">
        <v>0</v>
      </c>
      <c r="AZ15" s="124"/>
      <c r="BA15" s="124" t="s">
        <v>0</v>
      </c>
      <c r="BB15" s="124"/>
      <c r="BC15" s="124" t="s">
        <v>0</v>
      </c>
      <c r="BD15" s="124"/>
      <c r="BE15" s="137" t="s">
        <v>0</v>
      </c>
      <c r="BF15" s="137"/>
      <c r="BG15" s="129">
        <v>11</v>
      </c>
    </row>
    <row r="16" spans="5:59" ht="18.75" thickBot="1" x14ac:dyDescent="0.3">
      <c r="E16" s="129"/>
      <c r="F16" s="3"/>
      <c r="G16" s="4" t="s">
        <v>54</v>
      </c>
      <c r="H16" s="5">
        <v>27.95</v>
      </c>
      <c r="I16" s="4" t="s">
        <v>55</v>
      </c>
      <c r="J16" s="5">
        <v>23.95</v>
      </c>
      <c r="K16" s="4" t="s">
        <v>56</v>
      </c>
      <c r="L16" s="5">
        <v>24.35</v>
      </c>
      <c r="M16" s="4" t="s">
        <v>57</v>
      </c>
      <c r="N16" s="5">
        <v>24.35</v>
      </c>
      <c r="O16" s="4" t="s">
        <v>58</v>
      </c>
      <c r="P16" s="5">
        <v>55.36</v>
      </c>
      <c r="Q16" s="4" t="s">
        <v>59</v>
      </c>
      <c r="R16" s="5">
        <v>55.36</v>
      </c>
      <c r="S16" s="4" t="s">
        <v>60</v>
      </c>
      <c r="T16" s="5">
        <v>24.35</v>
      </c>
      <c r="U16" s="4" t="s">
        <v>61</v>
      </c>
      <c r="V16" s="5">
        <v>24.35</v>
      </c>
      <c r="W16" s="4" t="s">
        <v>62</v>
      </c>
      <c r="X16" s="5">
        <v>23.95</v>
      </c>
      <c r="Y16" s="4" t="s">
        <v>63</v>
      </c>
      <c r="Z16" s="5">
        <v>27.95</v>
      </c>
      <c r="AA16" s="4" t="s">
        <v>64</v>
      </c>
      <c r="AB16" s="5">
        <v>31.28</v>
      </c>
      <c r="AC16" s="4" t="s">
        <v>65</v>
      </c>
      <c r="AD16" s="5">
        <v>27.59</v>
      </c>
      <c r="AE16" s="4" t="s">
        <v>66</v>
      </c>
      <c r="AF16" s="5">
        <v>27.59</v>
      </c>
      <c r="AG16" s="4" t="s">
        <v>67</v>
      </c>
      <c r="AH16" s="5">
        <v>31.28</v>
      </c>
      <c r="AI16" s="4" t="s">
        <v>68</v>
      </c>
      <c r="AJ16" s="5">
        <v>27.95</v>
      </c>
      <c r="AK16" s="86" t="s">
        <v>69</v>
      </c>
      <c r="AL16" s="87">
        <v>23.95</v>
      </c>
      <c r="AM16" s="4" t="s">
        <v>70</v>
      </c>
      <c r="AN16" s="5">
        <v>24.35</v>
      </c>
      <c r="AO16" s="4" t="s">
        <v>71</v>
      </c>
      <c r="AP16" s="5">
        <v>24.35</v>
      </c>
      <c r="AQ16" s="4" t="s">
        <v>72</v>
      </c>
      <c r="AR16" s="5">
        <v>28.93</v>
      </c>
      <c r="AS16" s="4" t="s">
        <v>73</v>
      </c>
      <c r="AT16" s="5">
        <v>28.36</v>
      </c>
      <c r="AU16" s="4" t="s">
        <v>74</v>
      </c>
      <c r="AV16" s="5">
        <v>23.61</v>
      </c>
      <c r="AW16" s="4" t="s">
        <v>75</v>
      </c>
      <c r="AX16" s="5">
        <v>23.61</v>
      </c>
      <c r="AY16" s="4" t="s">
        <v>76</v>
      </c>
      <c r="AZ16" s="5">
        <v>23.21</v>
      </c>
      <c r="BA16" s="86" t="s">
        <v>77</v>
      </c>
      <c r="BB16" s="87">
        <v>27.03</v>
      </c>
      <c r="BC16" s="4" t="s">
        <v>78</v>
      </c>
      <c r="BD16" s="5">
        <v>27.35</v>
      </c>
      <c r="BE16" s="84" t="s">
        <v>79</v>
      </c>
      <c r="BF16" s="85">
        <v>27.35</v>
      </c>
      <c r="BG16" s="129"/>
    </row>
    <row r="17" spans="5:59" ht="19.5" thickBot="1" x14ac:dyDescent="0.3">
      <c r="E17" s="129"/>
      <c r="F17" s="3"/>
      <c r="G17" s="120" t="s">
        <v>80</v>
      </c>
      <c r="H17" s="121"/>
      <c r="I17" s="135" t="s">
        <v>80</v>
      </c>
      <c r="J17" s="136"/>
      <c r="K17" s="120" t="s">
        <v>80</v>
      </c>
      <c r="L17" s="121"/>
      <c r="M17" s="120" t="s">
        <v>80</v>
      </c>
      <c r="N17" s="121"/>
      <c r="O17" s="120" t="s">
        <v>80</v>
      </c>
      <c r="P17" s="121"/>
      <c r="Q17" s="120" t="s">
        <v>80</v>
      </c>
      <c r="R17" s="121"/>
      <c r="S17" s="120" t="s">
        <v>80</v>
      </c>
      <c r="T17" s="121"/>
      <c r="U17" s="120" t="s">
        <v>80</v>
      </c>
      <c r="V17" s="121"/>
      <c r="W17" s="120" t="s">
        <v>80</v>
      </c>
      <c r="X17" s="121"/>
      <c r="Y17" s="120" t="s">
        <v>80</v>
      </c>
      <c r="Z17" s="121"/>
      <c r="AA17" s="120" t="s">
        <v>80</v>
      </c>
      <c r="AB17" s="121"/>
      <c r="AC17" s="120" t="s">
        <v>80</v>
      </c>
      <c r="AD17" s="121"/>
      <c r="AE17" s="120" t="s">
        <v>80</v>
      </c>
      <c r="AF17" s="121"/>
      <c r="AG17" s="135" t="s">
        <v>80</v>
      </c>
      <c r="AH17" s="136"/>
      <c r="AI17" s="120" t="s">
        <v>80</v>
      </c>
      <c r="AJ17" s="121"/>
      <c r="AK17" s="120" t="s">
        <v>80</v>
      </c>
      <c r="AL17" s="121"/>
      <c r="AM17" s="120" t="s">
        <v>80</v>
      </c>
      <c r="AN17" s="121"/>
      <c r="AO17" s="160" t="s">
        <v>524</v>
      </c>
      <c r="AP17" s="161"/>
      <c r="AQ17" s="120" t="s">
        <v>80</v>
      </c>
      <c r="AR17" s="121"/>
      <c r="AS17" s="120" t="s">
        <v>80</v>
      </c>
      <c r="AT17" s="121"/>
      <c r="AU17" s="120" t="s">
        <v>80</v>
      </c>
      <c r="AV17" s="121"/>
      <c r="AW17" s="120" t="s">
        <v>80</v>
      </c>
      <c r="AX17" s="121"/>
      <c r="AY17" s="120" t="s">
        <v>80</v>
      </c>
      <c r="AZ17" s="121"/>
      <c r="BA17" s="120" t="s">
        <v>80</v>
      </c>
      <c r="BB17" s="121"/>
      <c r="BC17" s="120" t="s">
        <v>80</v>
      </c>
      <c r="BD17" s="121"/>
      <c r="BE17" s="143" t="s">
        <v>532</v>
      </c>
      <c r="BF17" s="144"/>
      <c r="BG17" s="129"/>
    </row>
    <row r="18" spans="5:59" ht="18.75" thickBot="1" x14ac:dyDescent="0.3">
      <c r="E18" s="129"/>
      <c r="F18" s="3"/>
      <c r="G18" s="107">
        <v>0</v>
      </c>
      <c r="H18" s="108"/>
      <c r="I18" s="107">
        <v>0</v>
      </c>
      <c r="J18" s="108"/>
      <c r="K18" s="107">
        <v>0</v>
      </c>
      <c r="L18" s="108"/>
      <c r="M18" s="107">
        <v>0</v>
      </c>
      <c r="N18" s="108"/>
      <c r="O18" s="107">
        <v>0</v>
      </c>
      <c r="P18" s="108"/>
      <c r="Q18" s="106">
        <v>0</v>
      </c>
      <c r="R18" s="106"/>
      <c r="S18" s="106">
        <v>0</v>
      </c>
      <c r="T18" s="106"/>
      <c r="U18" s="107">
        <v>0</v>
      </c>
      <c r="V18" s="108"/>
      <c r="W18" s="107">
        <v>0</v>
      </c>
      <c r="X18" s="108"/>
      <c r="Y18" s="107">
        <v>0</v>
      </c>
      <c r="Z18" s="108"/>
      <c r="AA18" s="107">
        <v>0</v>
      </c>
      <c r="AB18" s="108"/>
      <c r="AC18" s="107">
        <v>0</v>
      </c>
      <c r="AD18" s="108"/>
      <c r="AE18" s="107">
        <v>0</v>
      </c>
      <c r="AF18" s="108"/>
      <c r="AG18" s="107">
        <v>0</v>
      </c>
      <c r="AH18" s="108"/>
      <c r="AI18" s="107">
        <v>0</v>
      </c>
      <c r="AJ18" s="108"/>
      <c r="AK18" s="148">
        <f>AK19/AL16</f>
        <v>0</v>
      </c>
      <c r="AL18" s="149"/>
      <c r="AM18" s="107">
        <v>0</v>
      </c>
      <c r="AN18" s="108"/>
      <c r="AO18" s="153">
        <f>AO19/AP16</f>
        <v>0</v>
      </c>
      <c r="AP18" s="154"/>
      <c r="AQ18" s="106">
        <v>0</v>
      </c>
      <c r="AR18" s="106"/>
      <c r="AS18" s="107">
        <v>0</v>
      </c>
      <c r="AT18" s="108"/>
      <c r="AU18" s="107">
        <v>0</v>
      </c>
      <c r="AV18" s="108"/>
      <c r="AW18" s="107">
        <v>0</v>
      </c>
      <c r="AX18" s="108"/>
      <c r="AY18" s="107">
        <v>0</v>
      </c>
      <c r="AZ18" s="108"/>
      <c r="BA18" s="148"/>
      <c r="BB18" s="149"/>
      <c r="BC18" s="107">
        <v>0</v>
      </c>
      <c r="BD18" s="108"/>
      <c r="BE18" s="151">
        <f>BE19/BF16</f>
        <v>224862.88848263252</v>
      </c>
      <c r="BF18" s="152"/>
      <c r="BG18" s="129"/>
    </row>
    <row r="19" spans="5:59" ht="18.75" thickBot="1" x14ac:dyDescent="0.3">
      <c r="E19" s="129"/>
      <c r="F19" s="3"/>
      <c r="G19" s="106">
        <v>0</v>
      </c>
      <c r="H19" s="106"/>
      <c r="I19" s="109">
        <v>0</v>
      </c>
      <c r="J19" s="109"/>
      <c r="K19" s="106">
        <v>0</v>
      </c>
      <c r="L19" s="106"/>
      <c r="M19" s="106">
        <v>0</v>
      </c>
      <c r="N19" s="106"/>
      <c r="O19" s="107">
        <v>0</v>
      </c>
      <c r="P19" s="108"/>
      <c r="Q19" s="107">
        <v>0</v>
      </c>
      <c r="R19" s="108"/>
      <c r="S19" s="106">
        <v>0</v>
      </c>
      <c r="T19" s="106"/>
      <c r="U19" s="106">
        <v>0</v>
      </c>
      <c r="V19" s="106"/>
      <c r="W19" s="106">
        <v>0</v>
      </c>
      <c r="X19" s="106"/>
      <c r="Y19" s="107">
        <v>0</v>
      </c>
      <c r="Z19" s="108"/>
      <c r="AA19" s="107">
        <v>0</v>
      </c>
      <c r="AB19" s="108"/>
      <c r="AC19" s="107">
        <v>0</v>
      </c>
      <c r="AD19" s="108"/>
      <c r="AE19" s="106">
        <v>0</v>
      </c>
      <c r="AF19" s="106"/>
      <c r="AG19" s="109">
        <v>0</v>
      </c>
      <c r="AH19" s="109"/>
      <c r="AI19" s="106">
        <v>0</v>
      </c>
      <c r="AJ19" s="106"/>
      <c r="AK19" s="148"/>
      <c r="AL19" s="149"/>
      <c r="AM19" s="107">
        <v>0</v>
      </c>
      <c r="AN19" s="108"/>
      <c r="AO19" s="153">
        <v>0</v>
      </c>
      <c r="AP19" s="154"/>
      <c r="AQ19" s="106">
        <v>0</v>
      </c>
      <c r="AR19" s="106"/>
      <c r="AS19" s="106">
        <v>0</v>
      </c>
      <c r="AT19" s="106"/>
      <c r="AU19" s="106">
        <v>0</v>
      </c>
      <c r="AV19" s="106"/>
      <c r="AW19" s="107">
        <v>0</v>
      </c>
      <c r="AX19" s="108"/>
      <c r="AY19" s="107">
        <v>0</v>
      </c>
      <c r="AZ19" s="108"/>
      <c r="BA19" s="148"/>
      <c r="BB19" s="149"/>
      <c r="BC19" s="107">
        <v>0</v>
      </c>
      <c r="BD19" s="108"/>
      <c r="BE19" s="151">
        <v>6150000</v>
      </c>
      <c r="BF19" s="152"/>
      <c r="BG19" s="129"/>
    </row>
    <row r="20" spans="5:59" ht="15.75" thickBot="1" x14ac:dyDescent="0.3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5:59" ht="15.75" thickBot="1" x14ac:dyDescent="0.3">
      <c r="E21" s="129">
        <v>10</v>
      </c>
      <c r="F21" s="3"/>
      <c r="G21" s="124" t="s">
        <v>0</v>
      </c>
      <c r="H21" s="124"/>
      <c r="I21" s="155" t="s">
        <v>0</v>
      </c>
      <c r="J21" s="155"/>
      <c r="K21" s="137" t="s">
        <v>0</v>
      </c>
      <c r="L21" s="137"/>
      <c r="M21" s="137" t="s">
        <v>0</v>
      </c>
      <c r="N21" s="137"/>
      <c r="O21" s="137" t="s">
        <v>1</v>
      </c>
      <c r="P21" s="137"/>
      <c r="Q21" s="124" t="s">
        <v>1</v>
      </c>
      <c r="R21" s="124"/>
      <c r="S21" s="137" t="s">
        <v>0</v>
      </c>
      <c r="T21" s="137"/>
      <c r="U21" s="155" t="s">
        <v>0</v>
      </c>
      <c r="V21" s="155"/>
      <c r="W21" s="155" t="s">
        <v>0</v>
      </c>
      <c r="X21" s="155"/>
      <c r="Y21" s="125" t="s">
        <v>0</v>
      </c>
      <c r="Z21" s="125"/>
      <c r="AA21" s="125" t="s">
        <v>0</v>
      </c>
      <c r="AB21" s="125"/>
      <c r="AC21" s="124" t="s">
        <v>0</v>
      </c>
      <c r="AD21" s="124"/>
      <c r="AE21" s="124" t="s">
        <v>0</v>
      </c>
      <c r="AF21" s="124"/>
      <c r="AG21" s="124" t="s">
        <v>0</v>
      </c>
      <c r="AH21" s="124"/>
      <c r="AI21" s="124" t="s">
        <v>0</v>
      </c>
      <c r="AJ21" s="124"/>
      <c r="AK21" s="124" t="s">
        <v>0</v>
      </c>
      <c r="AL21" s="124"/>
      <c r="AM21" s="124" t="s">
        <v>0</v>
      </c>
      <c r="AN21" s="124"/>
      <c r="AO21" s="132" t="s">
        <v>0</v>
      </c>
      <c r="AP21" s="147"/>
      <c r="AQ21" s="124" t="s">
        <v>0</v>
      </c>
      <c r="AR21" s="124"/>
      <c r="AS21" s="125" t="s">
        <v>0</v>
      </c>
      <c r="AT21" s="125"/>
      <c r="AU21" s="125" t="s">
        <v>0</v>
      </c>
      <c r="AV21" s="125"/>
      <c r="AW21" s="125" t="s">
        <v>0</v>
      </c>
      <c r="AX21" s="125"/>
      <c r="AY21" s="125" t="s">
        <v>0</v>
      </c>
      <c r="AZ21" s="125"/>
      <c r="BA21" s="125" t="s">
        <v>0</v>
      </c>
      <c r="BB21" s="125"/>
      <c r="BC21" s="124" t="s">
        <v>0</v>
      </c>
      <c r="BD21" s="124"/>
      <c r="BE21" s="137" t="s">
        <v>0</v>
      </c>
      <c r="BF21" s="137"/>
      <c r="BG21" s="129">
        <v>10</v>
      </c>
    </row>
    <row r="22" spans="5:59" ht="18.75" thickBot="1" x14ac:dyDescent="0.3">
      <c r="E22" s="129"/>
      <c r="F22" s="3"/>
      <c r="G22" s="4" t="s">
        <v>81</v>
      </c>
      <c r="H22" s="5">
        <v>27.95</v>
      </c>
      <c r="I22" s="4" t="s">
        <v>82</v>
      </c>
      <c r="J22" s="5">
        <v>23.95</v>
      </c>
      <c r="K22" s="4" t="s">
        <v>83</v>
      </c>
      <c r="L22" s="5">
        <v>24.35</v>
      </c>
      <c r="M22" s="4" t="s">
        <v>84</v>
      </c>
      <c r="N22" s="5">
        <v>24.35</v>
      </c>
      <c r="O22" s="4" t="s">
        <v>85</v>
      </c>
      <c r="P22" s="5">
        <v>55.36</v>
      </c>
      <c r="Q22" s="4" t="s">
        <v>86</v>
      </c>
      <c r="R22" s="5">
        <v>54.19</v>
      </c>
      <c r="S22" s="4" t="s">
        <v>87</v>
      </c>
      <c r="T22" s="5">
        <v>24.35</v>
      </c>
      <c r="U22" s="4" t="s">
        <v>88</v>
      </c>
      <c r="V22" s="5">
        <v>24.35</v>
      </c>
      <c r="W22" s="4" t="s">
        <v>89</v>
      </c>
      <c r="X22" s="5">
        <v>23.95</v>
      </c>
      <c r="Y22" s="4" t="s">
        <v>90</v>
      </c>
      <c r="Z22" s="5">
        <v>27.95</v>
      </c>
      <c r="AA22" s="4" t="s">
        <v>91</v>
      </c>
      <c r="AB22" s="5">
        <v>31.28</v>
      </c>
      <c r="AC22" s="4" t="s">
        <v>92</v>
      </c>
      <c r="AD22" s="5">
        <v>27.59</v>
      </c>
      <c r="AE22" s="4" t="s">
        <v>93</v>
      </c>
      <c r="AF22" s="5">
        <v>27.59</v>
      </c>
      <c r="AG22" s="4" t="s">
        <v>94</v>
      </c>
      <c r="AH22" s="5">
        <v>31.28</v>
      </c>
      <c r="AI22" s="4" t="s">
        <v>95</v>
      </c>
      <c r="AJ22" s="5">
        <v>27.95</v>
      </c>
      <c r="AK22" s="4" t="s">
        <v>96</v>
      </c>
      <c r="AL22" s="5">
        <v>23.95</v>
      </c>
      <c r="AM22" s="72" t="s">
        <v>97</v>
      </c>
      <c r="AN22" s="73">
        <v>24.35</v>
      </c>
      <c r="AO22" s="72" t="s">
        <v>98</v>
      </c>
      <c r="AP22" s="73">
        <v>24.35</v>
      </c>
      <c r="AQ22" s="4" t="s">
        <v>99</v>
      </c>
      <c r="AR22" s="5">
        <v>28.93</v>
      </c>
      <c r="AS22" s="4" t="s">
        <v>100</v>
      </c>
      <c r="AT22" s="5">
        <v>28.36</v>
      </c>
      <c r="AU22" s="4" t="s">
        <v>101</v>
      </c>
      <c r="AV22" s="5">
        <v>23.61</v>
      </c>
      <c r="AW22" s="4" t="s">
        <v>102</v>
      </c>
      <c r="AX22" s="5">
        <v>23.61</v>
      </c>
      <c r="AY22" s="4" t="s">
        <v>103</v>
      </c>
      <c r="AZ22" s="5">
        <v>23.95</v>
      </c>
      <c r="BA22" s="4" t="s">
        <v>104</v>
      </c>
      <c r="BB22" s="5">
        <v>27.03</v>
      </c>
      <c r="BC22" s="4" t="s">
        <v>105</v>
      </c>
      <c r="BD22" s="5">
        <v>27.35</v>
      </c>
      <c r="BE22" s="84" t="s">
        <v>106</v>
      </c>
      <c r="BF22" s="85">
        <v>27.35</v>
      </c>
      <c r="BG22" s="129"/>
    </row>
    <row r="23" spans="5:59" ht="19.5" thickBot="1" x14ac:dyDescent="0.3">
      <c r="E23" s="130"/>
      <c r="F23" s="3"/>
      <c r="G23" s="120" t="s">
        <v>80</v>
      </c>
      <c r="H23" s="121"/>
      <c r="I23" s="120" t="s">
        <v>80</v>
      </c>
      <c r="J23" s="121"/>
      <c r="K23" s="120" t="s">
        <v>80</v>
      </c>
      <c r="L23" s="121"/>
      <c r="M23" s="120" t="s">
        <v>80</v>
      </c>
      <c r="N23" s="121"/>
      <c r="O23" s="120" t="s">
        <v>80</v>
      </c>
      <c r="P23" s="121"/>
      <c r="Q23" s="120" t="s">
        <v>80</v>
      </c>
      <c r="R23" s="121"/>
      <c r="S23" s="120" t="s">
        <v>80</v>
      </c>
      <c r="T23" s="121"/>
      <c r="U23" s="120" t="s">
        <v>80</v>
      </c>
      <c r="V23" s="121"/>
      <c r="W23" s="120" t="s">
        <v>80</v>
      </c>
      <c r="X23" s="121"/>
      <c r="Y23" s="120" t="s">
        <v>80</v>
      </c>
      <c r="Z23" s="121"/>
      <c r="AA23" s="120" t="s">
        <v>80</v>
      </c>
      <c r="AB23" s="121"/>
      <c r="AC23" s="120" t="s">
        <v>80</v>
      </c>
      <c r="AD23" s="121"/>
      <c r="AE23" s="120" t="s">
        <v>80</v>
      </c>
      <c r="AF23" s="121"/>
      <c r="AG23" s="120" t="s">
        <v>80</v>
      </c>
      <c r="AH23" s="121"/>
      <c r="AI23" s="120" t="s">
        <v>80</v>
      </c>
      <c r="AJ23" s="121"/>
      <c r="AK23" s="120" t="s">
        <v>80</v>
      </c>
      <c r="AL23" s="121"/>
      <c r="AM23" s="160" t="s">
        <v>80</v>
      </c>
      <c r="AN23" s="161"/>
      <c r="AO23" s="160" t="s">
        <v>80</v>
      </c>
      <c r="AP23" s="161"/>
      <c r="AQ23" s="120" t="s">
        <v>80</v>
      </c>
      <c r="AR23" s="121"/>
      <c r="AS23" s="120" t="s">
        <v>80</v>
      </c>
      <c r="AT23" s="121"/>
      <c r="AU23" s="120" t="s">
        <v>80</v>
      </c>
      <c r="AV23" s="121"/>
      <c r="AW23" s="120" t="s">
        <v>80</v>
      </c>
      <c r="AX23" s="121"/>
      <c r="AY23" s="120" t="s">
        <v>80</v>
      </c>
      <c r="AZ23" s="121"/>
      <c r="BA23" s="120" t="s">
        <v>80</v>
      </c>
      <c r="BB23" s="121"/>
      <c r="BC23" s="120" t="s">
        <v>80</v>
      </c>
      <c r="BD23" s="121"/>
      <c r="BE23" s="143" t="s">
        <v>532</v>
      </c>
      <c r="BF23" s="144"/>
      <c r="BG23" s="130"/>
    </row>
    <row r="24" spans="5:59" ht="18.75" thickBot="1" x14ac:dyDescent="0.3">
      <c r="E24" s="129"/>
      <c r="F24" s="3"/>
      <c r="G24" s="107">
        <v>0</v>
      </c>
      <c r="H24" s="108"/>
      <c r="I24" s="107">
        <v>0</v>
      </c>
      <c r="J24" s="108"/>
      <c r="K24" s="107">
        <v>0</v>
      </c>
      <c r="L24" s="108"/>
      <c r="M24" s="107">
        <v>0</v>
      </c>
      <c r="N24" s="108"/>
      <c r="O24" s="107">
        <v>0</v>
      </c>
      <c r="P24" s="108"/>
      <c r="Q24" s="106">
        <v>0</v>
      </c>
      <c r="R24" s="106"/>
      <c r="S24" s="106">
        <v>0</v>
      </c>
      <c r="T24" s="106"/>
      <c r="U24" s="107">
        <v>0</v>
      </c>
      <c r="V24" s="108"/>
      <c r="W24" s="107">
        <v>0</v>
      </c>
      <c r="X24" s="108"/>
      <c r="Y24" s="107">
        <v>0</v>
      </c>
      <c r="Z24" s="108"/>
      <c r="AA24" s="107">
        <v>0</v>
      </c>
      <c r="AB24" s="108"/>
      <c r="AC24" s="107">
        <v>0</v>
      </c>
      <c r="AD24" s="108"/>
      <c r="AE24" s="107">
        <v>0</v>
      </c>
      <c r="AF24" s="108"/>
      <c r="AG24" s="107">
        <v>0</v>
      </c>
      <c r="AH24" s="108"/>
      <c r="AI24" s="107">
        <v>0</v>
      </c>
      <c r="AJ24" s="108"/>
      <c r="AK24" s="107">
        <v>0</v>
      </c>
      <c r="AL24" s="108"/>
      <c r="AM24" s="153">
        <v>0</v>
      </c>
      <c r="AN24" s="154"/>
      <c r="AO24" s="153">
        <v>0</v>
      </c>
      <c r="AP24" s="154"/>
      <c r="AQ24" s="107">
        <v>0</v>
      </c>
      <c r="AR24" s="108"/>
      <c r="AS24" s="107">
        <v>0</v>
      </c>
      <c r="AT24" s="108"/>
      <c r="AU24" s="107">
        <v>0</v>
      </c>
      <c r="AV24" s="108"/>
      <c r="AW24" s="107">
        <v>0</v>
      </c>
      <c r="AX24" s="108"/>
      <c r="AY24" s="107">
        <v>0</v>
      </c>
      <c r="AZ24" s="108"/>
      <c r="BA24" s="107">
        <v>0</v>
      </c>
      <c r="BB24" s="108"/>
      <c r="BC24" s="107">
        <v>0</v>
      </c>
      <c r="BD24" s="108"/>
      <c r="BE24" s="151">
        <v>220000</v>
      </c>
      <c r="BF24" s="152"/>
      <c r="BG24" s="129"/>
    </row>
    <row r="25" spans="5:59" ht="18.75" thickBot="1" x14ac:dyDescent="0.3">
      <c r="E25" s="129"/>
      <c r="F25" s="3"/>
      <c r="G25" s="106">
        <v>0</v>
      </c>
      <c r="H25" s="106"/>
      <c r="I25" s="106">
        <v>0</v>
      </c>
      <c r="J25" s="106"/>
      <c r="K25" s="106">
        <v>0</v>
      </c>
      <c r="L25" s="106"/>
      <c r="M25" s="106">
        <v>0</v>
      </c>
      <c r="N25" s="106"/>
      <c r="O25" s="107">
        <v>0</v>
      </c>
      <c r="P25" s="108"/>
      <c r="Q25" s="107">
        <v>0</v>
      </c>
      <c r="R25" s="108"/>
      <c r="S25" s="106">
        <v>0</v>
      </c>
      <c r="T25" s="106"/>
      <c r="U25" s="106">
        <v>0</v>
      </c>
      <c r="V25" s="106"/>
      <c r="W25" s="106">
        <v>0</v>
      </c>
      <c r="X25" s="106"/>
      <c r="Y25" s="107">
        <v>0</v>
      </c>
      <c r="Z25" s="108"/>
      <c r="AA25" s="107">
        <v>0</v>
      </c>
      <c r="AB25" s="108"/>
      <c r="AC25" s="107">
        <v>0</v>
      </c>
      <c r="AD25" s="108"/>
      <c r="AE25" s="106">
        <v>0</v>
      </c>
      <c r="AF25" s="106"/>
      <c r="AG25" s="106">
        <v>0</v>
      </c>
      <c r="AH25" s="106"/>
      <c r="AI25" s="106">
        <v>0</v>
      </c>
      <c r="AJ25" s="106"/>
      <c r="AK25" s="106">
        <v>0</v>
      </c>
      <c r="AL25" s="106"/>
      <c r="AM25" s="153">
        <v>0</v>
      </c>
      <c r="AN25" s="154"/>
      <c r="AO25" s="153">
        <v>0</v>
      </c>
      <c r="AP25" s="154"/>
      <c r="AQ25" s="106">
        <v>0</v>
      </c>
      <c r="AR25" s="106"/>
      <c r="AS25" s="106">
        <v>0</v>
      </c>
      <c r="AT25" s="106"/>
      <c r="AU25" s="106">
        <v>0</v>
      </c>
      <c r="AV25" s="106"/>
      <c r="AW25" s="107">
        <v>0</v>
      </c>
      <c r="AX25" s="108"/>
      <c r="AY25" s="107">
        <v>0</v>
      </c>
      <c r="AZ25" s="108"/>
      <c r="BA25" s="107">
        <v>0</v>
      </c>
      <c r="BB25" s="108"/>
      <c r="BC25" s="107">
        <v>0</v>
      </c>
      <c r="BD25" s="108"/>
      <c r="BE25" s="151">
        <f>BE24*BF22</f>
        <v>6017000</v>
      </c>
      <c r="BF25" s="152"/>
      <c r="BG25" s="129"/>
    </row>
    <row r="26" spans="5:59" ht="15.75" thickBot="1" x14ac:dyDescent="0.3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5:59" ht="15.75" thickBot="1" x14ac:dyDescent="0.3">
      <c r="E27" s="129">
        <v>9</v>
      </c>
      <c r="F27" s="3"/>
      <c r="G27" s="124" t="s">
        <v>0</v>
      </c>
      <c r="H27" s="124"/>
      <c r="I27" s="137" t="s">
        <v>0</v>
      </c>
      <c r="J27" s="137"/>
      <c r="K27" s="137" t="s">
        <v>0</v>
      </c>
      <c r="L27" s="137"/>
      <c r="M27" s="137" t="s">
        <v>0</v>
      </c>
      <c r="N27" s="137"/>
      <c r="O27" s="124" t="s">
        <v>1</v>
      </c>
      <c r="P27" s="124"/>
      <c r="Q27" s="125" t="s">
        <v>1</v>
      </c>
      <c r="R27" s="125"/>
      <c r="S27" s="137" t="s">
        <v>0</v>
      </c>
      <c r="T27" s="137"/>
      <c r="U27" s="137" t="s">
        <v>0</v>
      </c>
      <c r="V27" s="137"/>
      <c r="W27" s="137" t="s">
        <v>0</v>
      </c>
      <c r="X27" s="137"/>
      <c r="Y27" s="125" t="s">
        <v>0</v>
      </c>
      <c r="Z27" s="125"/>
      <c r="AA27" s="124" t="s">
        <v>0</v>
      </c>
      <c r="AB27" s="124"/>
      <c r="AC27" s="124" t="s">
        <v>0</v>
      </c>
      <c r="AD27" s="124"/>
      <c r="AE27" s="124" t="s">
        <v>0</v>
      </c>
      <c r="AF27" s="124"/>
      <c r="AG27" s="124" t="s">
        <v>0</v>
      </c>
      <c r="AH27" s="124"/>
      <c r="AI27" s="125" t="s">
        <v>0</v>
      </c>
      <c r="AJ27" s="125"/>
      <c r="AK27" s="125" t="s">
        <v>0</v>
      </c>
      <c r="AL27" s="125"/>
      <c r="AM27" s="124" t="s">
        <v>0</v>
      </c>
      <c r="AN27" s="124"/>
      <c r="AO27" s="132" t="s">
        <v>0</v>
      </c>
      <c r="AP27" s="147"/>
      <c r="AQ27" s="124" t="s">
        <v>0</v>
      </c>
      <c r="AR27" s="124"/>
      <c r="AS27" s="124" t="s">
        <v>0</v>
      </c>
      <c r="AT27" s="124"/>
      <c r="AU27" s="125" t="s">
        <v>0</v>
      </c>
      <c r="AV27" s="125"/>
      <c r="AW27" s="125" t="s">
        <v>0</v>
      </c>
      <c r="AX27" s="125"/>
      <c r="AY27" s="125" t="s">
        <v>0</v>
      </c>
      <c r="AZ27" s="125"/>
      <c r="BA27" s="125" t="s">
        <v>0</v>
      </c>
      <c r="BB27" s="125"/>
      <c r="BC27" s="124" t="s">
        <v>0</v>
      </c>
      <c r="BD27" s="124"/>
      <c r="BE27" s="125" t="s">
        <v>0</v>
      </c>
      <c r="BF27" s="125"/>
      <c r="BG27" s="129">
        <v>9</v>
      </c>
    </row>
    <row r="28" spans="5:59" ht="18.75" thickBot="1" x14ac:dyDescent="0.3">
      <c r="E28" s="129"/>
      <c r="F28" s="3"/>
      <c r="G28" s="4" t="s">
        <v>107</v>
      </c>
      <c r="H28" s="5">
        <v>27.95</v>
      </c>
      <c r="I28" s="4" t="s">
        <v>108</v>
      </c>
      <c r="J28" s="5">
        <v>23.95</v>
      </c>
      <c r="K28" s="4" t="s">
        <v>109</v>
      </c>
      <c r="L28" s="5">
        <v>24.35</v>
      </c>
      <c r="M28" s="4" t="s">
        <v>110</v>
      </c>
      <c r="N28" s="5">
        <v>24.35</v>
      </c>
      <c r="O28" s="4" t="s">
        <v>111</v>
      </c>
      <c r="P28" s="5">
        <v>55.36</v>
      </c>
      <c r="Q28" s="4" t="s">
        <v>112</v>
      </c>
      <c r="R28" s="5">
        <v>55.36</v>
      </c>
      <c r="S28" s="82" t="s">
        <v>113</v>
      </c>
      <c r="T28" s="83">
        <v>24.35</v>
      </c>
      <c r="U28" s="4" t="s">
        <v>114</v>
      </c>
      <c r="V28" s="5">
        <v>24.35</v>
      </c>
      <c r="W28" s="4" t="s">
        <v>115</v>
      </c>
      <c r="X28" s="5">
        <v>23.95</v>
      </c>
      <c r="Y28" s="4" t="s">
        <v>116</v>
      </c>
      <c r="Z28" s="5">
        <v>27.95</v>
      </c>
      <c r="AA28" s="4" t="s">
        <v>117</v>
      </c>
      <c r="AB28" s="5">
        <v>31.28</v>
      </c>
      <c r="AC28" s="4" t="s">
        <v>118</v>
      </c>
      <c r="AD28" s="5">
        <v>27.59</v>
      </c>
      <c r="AE28" s="4" t="s">
        <v>119</v>
      </c>
      <c r="AF28" s="5">
        <v>27.59</v>
      </c>
      <c r="AG28" s="4" t="s">
        <v>120</v>
      </c>
      <c r="AH28" s="5">
        <v>31.28</v>
      </c>
      <c r="AI28" s="4" t="s">
        <v>121</v>
      </c>
      <c r="AJ28" s="5">
        <v>27.95</v>
      </c>
      <c r="AK28" s="4" t="s">
        <v>122</v>
      </c>
      <c r="AL28" s="5">
        <v>23.95</v>
      </c>
      <c r="AM28" s="4" t="s">
        <v>123</v>
      </c>
      <c r="AN28" s="5">
        <v>24.35</v>
      </c>
      <c r="AO28" s="4" t="s">
        <v>124</v>
      </c>
      <c r="AP28" s="5">
        <v>24.35</v>
      </c>
      <c r="AQ28" s="4" t="s">
        <v>125</v>
      </c>
      <c r="AR28" s="5">
        <v>28.93</v>
      </c>
      <c r="AS28" s="4" t="s">
        <v>126</v>
      </c>
      <c r="AT28" s="5">
        <v>28.93</v>
      </c>
      <c r="AU28" s="4" t="s">
        <v>127</v>
      </c>
      <c r="AV28" s="5">
        <v>23.61</v>
      </c>
      <c r="AW28" s="4" t="s">
        <v>128</v>
      </c>
      <c r="AX28" s="5">
        <v>23.61</v>
      </c>
      <c r="AY28" s="4" t="s">
        <v>129</v>
      </c>
      <c r="AZ28" s="5">
        <v>23.21</v>
      </c>
      <c r="BA28" s="4" t="s">
        <v>130</v>
      </c>
      <c r="BB28" s="5">
        <v>27.95</v>
      </c>
      <c r="BC28" s="4" t="s">
        <v>131</v>
      </c>
      <c r="BD28" s="5">
        <v>27.35</v>
      </c>
      <c r="BE28" s="4" t="s">
        <v>132</v>
      </c>
      <c r="BF28" s="5">
        <v>27.35</v>
      </c>
      <c r="BG28" s="129"/>
    </row>
    <row r="29" spans="5:59" ht="19.5" thickBot="1" x14ac:dyDescent="0.3">
      <c r="E29" s="129"/>
      <c r="F29" s="3"/>
      <c r="G29" s="120" t="s">
        <v>80</v>
      </c>
      <c r="H29" s="121"/>
      <c r="I29" s="120" t="s">
        <v>80</v>
      </c>
      <c r="J29" s="121"/>
      <c r="K29" s="120" t="s">
        <v>80</v>
      </c>
      <c r="L29" s="121"/>
      <c r="M29" s="120" t="s">
        <v>80</v>
      </c>
      <c r="N29" s="121"/>
      <c r="O29" s="120" t="s">
        <v>80</v>
      </c>
      <c r="P29" s="121"/>
      <c r="Q29" s="120" t="s">
        <v>80</v>
      </c>
      <c r="R29" s="121"/>
      <c r="S29" s="143" t="s">
        <v>524</v>
      </c>
      <c r="T29" s="144"/>
      <c r="U29" s="120" t="s">
        <v>80</v>
      </c>
      <c r="V29" s="121"/>
      <c r="W29" s="120" t="s">
        <v>80</v>
      </c>
      <c r="X29" s="121"/>
      <c r="Y29" s="120" t="s">
        <v>80</v>
      </c>
      <c r="Z29" s="121"/>
      <c r="AA29" s="120" t="s">
        <v>80</v>
      </c>
      <c r="AB29" s="121"/>
      <c r="AC29" s="120" t="s">
        <v>80</v>
      </c>
      <c r="AD29" s="121"/>
      <c r="AE29" s="120" t="s">
        <v>80</v>
      </c>
      <c r="AF29" s="121"/>
      <c r="AG29" s="120" t="s">
        <v>80</v>
      </c>
      <c r="AH29" s="121"/>
      <c r="AI29" s="120" t="s">
        <v>80</v>
      </c>
      <c r="AJ29" s="121"/>
      <c r="AK29" s="120" t="s">
        <v>80</v>
      </c>
      <c r="AL29" s="121"/>
      <c r="AM29" s="120" t="s">
        <v>80</v>
      </c>
      <c r="AN29" s="121"/>
      <c r="AO29" s="120" t="s">
        <v>80</v>
      </c>
      <c r="AP29" s="121"/>
      <c r="AQ29" s="120" t="s">
        <v>80</v>
      </c>
      <c r="AR29" s="121"/>
      <c r="AS29" s="120" t="s">
        <v>80</v>
      </c>
      <c r="AT29" s="121"/>
      <c r="AU29" s="120" t="s">
        <v>80</v>
      </c>
      <c r="AV29" s="121"/>
      <c r="AW29" s="120" t="s">
        <v>80</v>
      </c>
      <c r="AX29" s="121"/>
      <c r="AY29" s="120" t="s">
        <v>80</v>
      </c>
      <c r="AZ29" s="121"/>
      <c r="BA29" s="120" t="s">
        <v>80</v>
      </c>
      <c r="BB29" s="121"/>
      <c r="BC29" s="120" t="s">
        <v>80</v>
      </c>
      <c r="BD29" s="121"/>
      <c r="BE29" s="120" t="s">
        <v>80</v>
      </c>
      <c r="BF29" s="121"/>
      <c r="BG29" s="129"/>
    </row>
    <row r="30" spans="5:59" ht="18.75" thickBot="1" x14ac:dyDescent="0.3">
      <c r="E30" s="129"/>
      <c r="F30" s="3"/>
      <c r="G30" s="107">
        <v>0</v>
      </c>
      <c r="H30" s="108"/>
      <c r="I30" s="107">
        <v>0</v>
      </c>
      <c r="J30" s="108"/>
      <c r="K30" s="107">
        <v>0</v>
      </c>
      <c r="L30" s="108"/>
      <c r="M30" s="107">
        <v>0</v>
      </c>
      <c r="N30" s="108"/>
      <c r="O30" s="107">
        <v>0</v>
      </c>
      <c r="P30" s="108"/>
      <c r="Q30" s="106">
        <v>0</v>
      </c>
      <c r="R30" s="106"/>
      <c r="S30" s="126">
        <f>S31/T28</f>
        <v>205338.80903490758</v>
      </c>
      <c r="T30" s="127"/>
      <c r="U30" s="107">
        <v>0</v>
      </c>
      <c r="V30" s="108"/>
      <c r="W30" s="107">
        <v>0</v>
      </c>
      <c r="X30" s="108"/>
      <c r="Y30" s="107">
        <v>0</v>
      </c>
      <c r="Z30" s="108"/>
      <c r="AA30" s="107">
        <v>0</v>
      </c>
      <c r="AB30" s="108"/>
      <c r="AC30" s="107">
        <v>0</v>
      </c>
      <c r="AD30" s="108"/>
      <c r="AE30" s="107">
        <v>0</v>
      </c>
      <c r="AF30" s="108"/>
      <c r="AG30" s="107">
        <v>0</v>
      </c>
      <c r="AH30" s="108"/>
      <c r="AI30" s="107">
        <v>0</v>
      </c>
      <c r="AJ30" s="108"/>
      <c r="AK30" s="107">
        <v>0</v>
      </c>
      <c r="AL30" s="108"/>
      <c r="AM30" s="107">
        <v>0</v>
      </c>
      <c r="AN30" s="108"/>
      <c r="AO30" s="107">
        <v>0</v>
      </c>
      <c r="AP30" s="108"/>
      <c r="AQ30" s="106">
        <v>0</v>
      </c>
      <c r="AR30" s="106"/>
      <c r="AS30" s="107">
        <v>0</v>
      </c>
      <c r="AT30" s="108"/>
      <c r="AU30" s="107">
        <v>0</v>
      </c>
      <c r="AV30" s="108"/>
      <c r="AW30" s="107">
        <v>0</v>
      </c>
      <c r="AX30" s="108"/>
      <c r="AY30" s="107">
        <v>0</v>
      </c>
      <c r="AZ30" s="108"/>
      <c r="BA30" s="107">
        <v>0</v>
      </c>
      <c r="BB30" s="108"/>
      <c r="BC30" s="107">
        <v>0</v>
      </c>
      <c r="BD30" s="108"/>
      <c r="BE30" s="107">
        <v>0</v>
      </c>
      <c r="BF30" s="108"/>
      <c r="BG30" s="129"/>
    </row>
    <row r="31" spans="5:59" ht="18.75" thickBot="1" x14ac:dyDescent="0.3">
      <c r="E31" s="129"/>
      <c r="F31" s="3"/>
      <c r="G31" s="106">
        <v>0</v>
      </c>
      <c r="H31" s="106"/>
      <c r="I31" s="106">
        <v>0</v>
      </c>
      <c r="J31" s="106"/>
      <c r="K31" s="106">
        <v>0</v>
      </c>
      <c r="L31" s="106"/>
      <c r="M31" s="106">
        <v>0</v>
      </c>
      <c r="N31" s="106"/>
      <c r="O31" s="107">
        <v>0</v>
      </c>
      <c r="P31" s="108"/>
      <c r="Q31" s="116">
        <v>0</v>
      </c>
      <c r="R31" s="117"/>
      <c r="S31" s="142">
        <v>5000000</v>
      </c>
      <c r="T31" s="142"/>
      <c r="U31" s="106">
        <v>0</v>
      </c>
      <c r="V31" s="106"/>
      <c r="W31" s="106">
        <v>0</v>
      </c>
      <c r="X31" s="106"/>
      <c r="Y31" s="107">
        <v>0</v>
      </c>
      <c r="Z31" s="108"/>
      <c r="AA31" s="107">
        <v>0</v>
      </c>
      <c r="AB31" s="108"/>
      <c r="AC31" s="107">
        <v>0</v>
      </c>
      <c r="AD31" s="108"/>
      <c r="AE31" s="107">
        <v>0</v>
      </c>
      <c r="AF31" s="108"/>
      <c r="AG31" s="107">
        <v>0</v>
      </c>
      <c r="AH31" s="108"/>
      <c r="AI31" s="107">
        <v>0</v>
      </c>
      <c r="AJ31" s="108"/>
      <c r="AK31" s="107">
        <v>0</v>
      </c>
      <c r="AL31" s="108"/>
      <c r="AM31" s="107">
        <v>0</v>
      </c>
      <c r="AN31" s="108"/>
      <c r="AO31" s="116">
        <v>0</v>
      </c>
      <c r="AP31" s="117"/>
      <c r="AQ31" s="106">
        <v>0</v>
      </c>
      <c r="AR31" s="106"/>
      <c r="AS31" s="106">
        <v>0</v>
      </c>
      <c r="AT31" s="106"/>
      <c r="AU31" s="106">
        <v>0</v>
      </c>
      <c r="AV31" s="106"/>
      <c r="AW31" s="107">
        <v>0</v>
      </c>
      <c r="AX31" s="108"/>
      <c r="AY31" s="107">
        <v>0</v>
      </c>
      <c r="AZ31" s="108"/>
      <c r="BA31" s="107">
        <v>0</v>
      </c>
      <c r="BB31" s="108"/>
      <c r="BC31" s="107">
        <v>0</v>
      </c>
      <c r="BD31" s="108"/>
      <c r="BE31" s="107">
        <v>0</v>
      </c>
      <c r="BF31" s="108"/>
      <c r="BG31" s="129"/>
    </row>
    <row r="32" spans="5:59" ht="15.75" thickBot="1" x14ac:dyDescent="0.3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5:59" ht="15.75" thickBot="1" x14ac:dyDescent="0.3">
      <c r="E33" s="129">
        <v>8</v>
      </c>
      <c r="F33" s="3"/>
      <c r="G33" s="124" t="s">
        <v>0</v>
      </c>
      <c r="H33" s="124"/>
      <c r="I33" s="137" t="s">
        <v>0</v>
      </c>
      <c r="J33" s="137"/>
      <c r="K33" s="137" t="s">
        <v>0</v>
      </c>
      <c r="L33" s="137"/>
      <c r="M33" s="125" t="s">
        <v>0</v>
      </c>
      <c r="N33" s="125"/>
      <c r="O33" s="137" t="s">
        <v>1</v>
      </c>
      <c r="P33" s="137"/>
      <c r="Q33" s="137" t="s">
        <v>1</v>
      </c>
      <c r="R33" s="137"/>
      <c r="S33" s="137" t="s">
        <v>0</v>
      </c>
      <c r="T33" s="137"/>
      <c r="U33" s="137" t="s">
        <v>0</v>
      </c>
      <c r="V33" s="137"/>
      <c r="W33" s="125" t="s">
        <v>0</v>
      </c>
      <c r="X33" s="125"/>
      <c r="Y33" s="125" t="s">
        <v>0</v>
      </c>
      <c r="Z33" s="125"/>
      <c r="AA33" s="124" t="s">
        <v>0</v>
      </c>
      <c r="AB33" s="124"/>
      <c r="AC33" s="124" t="s">
        <v>0</v>
      </c>
      <c r="AD33" s="124"/>
      <c r="AE33" s="124" t="s">
        <v>0</v>
      </c>
      <c r="AF33" s="124"/>
      <c r="AG33" s="137" t="s">
        <v>0</v>
      </c>
      <c r="AH33" s="137"/>
      <c r="AI33" s="124" t="s">
        <v>0</v>
      </c>
      <c r="AJ33" s="124"/>
      <c r="AK33" s="124" t="s">
        <v>0</v>
      </c>
      <c r="AL33" s="124"/>
      <c r="AM33" s="124" t="s">
        <v>0</v>
      </c>
      <c r="AN33" s="124"/>
      <c r="AO33" s="132" t="s">
        <v>0</v>
      </c>
      <c r="AP33" s="147"/>
      <c r="AQ33" s="137" t="s">
        <v>0</v>
      </c>
      <c r="AR33" s="137"/>
      <c r="AS33" s="125" t="s">
        <v>0</v>
      </c>
      <c r="AT33" s="125"/>
      <c r="AU33" s="125" t="s">
        <v>0</v>
      </c>
      <c r="AV33" s="125"/>
      <c r="AW33" s="125" t="s">
        <v>0</v>
      </c>
      <c r="AX33" s="125"/>
      <c r="AY33" s="125" t="s">
        <v>0</v>
      </c>
      <c r="AZ33" s="125"/>
      <c r="BA33" s="125" t="s">
        <v>0</v>
      </c>
      <c r="BB33" s="125"/>
      <c r="BC33" s="124" t="s">
        <v>0</v>
      </c>
      <c r="BD33" s="124"/>
      <c r="BE33" s="124" t="s">
        <v>0</v>
      </c>
      <c r="BF33" s="124"/>
      <c r="BG33" s="129">
        <v>8</v>
      </c>
    </row>
    <row r="34" spans="5:59" ht="18.75" thickBot="1" x14ac:dyDescent="0.3">
      <c r="E34" s="129"/>
      <c r="F34" s="3"/>
      <c r="G34" s="4" t="s">
        <v>133</v>
      </c>
      <c r="H34" s="5">
        <v>27.95</v>
      </c>
      <c r="I34" s="4" t="s">
        <v>134</v>
      </c>
      <c r="J34" s="5">
        <v>23.95</v>
      </c>
      <c r="K34" s="4" t="s">
        <v>135</v>
      </c>
      <c r="L34" s="5">
        <v>24.35</v>
      </c>
      <c r="M34" s="4" t="s">
        <v>136</v>
      </c>
      <c r="N34" s="5">
        <v>24.35</v>
      </c>
      <c r="O34" s="86" t="s">
        <v>137</v>
      </c>
      <c r="P34" s="87">
        <v>55.36</v>
      </c>
      <c r="Q34" s="4" t="s">
        <v>138</v>
      </c>
      <c r="R34" s="5">
        <v>55.36</v>
      </c>
      <c r="S34" s="4" t="s">
        <v>139</v>
      </c>
      <c r="T34" s="5">
        <v>24.35</v>
      </c>
      <c r="U34" s="4" t="s">
        <v>140</v>
      </c>
      <c r="V34" s="5">
        <v>24.35</v>
      </c>
      <c r="W34" s="4" t="s">
        <v>141</v>
      </c>
      <c r="X34" s="5">
        <v>23.95</v>
      </c>
      <c r="Y34" s="4" t="s">
        <v>142</v>
      </c>
      <c r="Z34" s="5">
        <v>27.95</v>
      </c>
      <c r="AA34" s="4" t="s">
        <v>143</v>
      </c>
      <c r="AB34" s="5">
        <v>31.28</v>
      </c>
      <c r="AC34" s="4" t="s">
        <v>144</v>
      </c>
      <c r="AD34" s="5">
        <v>27.59</v>
      </c>
      <c r="AE34" s="4" t="s">
        <v>145</v>
      </c>
      <c r="AF34" s="5">
        <v>27.59</v>
      </c>
      <c r="AG34" s="4" t="s">
        <v>146</v>
      </c>
      <c r="AH34" s="5">
        <v>31.28</v>
      </c>
      <c r="AI34" s="4" t="s">
        <v>147</v>
      </c>
      <c r="AJ34" s="5">
        <v>27.95</v>
      </c>
      <c r="AK34" s="4" t="s">
        <v>148</v>
      </c>
      <c r="AL34" s="5">
        <v>23.95</v>
      </c>
      <c r="AM34" s="4" t="s">
        <v>149</v>
      </c>
      <c r="AN34" s="5">
        <v>24.35</v>
      </c>
      <c r="AO34" s="4" t="s">
        <v>150</v>
      </c>
      <c r="AP34" s="5">
        <v>24.35</v>
      </c>
      <c r="AQ34" s="4" t="s">
        <v>151</v>
      </c>
      <c r="AR34" s="5">
        <v>28.93</v>
      </c>
      <c r="AS34" s="4" t="s">
        <v>152</v>
      </c>
      <c r="AT34" s="5">
        <v>28.93</v>
      </c>
      <c r="AU34" s="4" t="s">
        <v>153</v>
      </c>
      <c r="AV34" s="5">
        <v>23.61</v>
      </c>
      <c r="AW34" s="4" t="s">
        <v>154</v>
      </c>
      <c r="AX34" s="5">
        <v>23.61</v>
      </c>
      <c r="AY34" s="4" t="s">
        <v>155</v>
      </c>
      <c r="AZ34" s="5">
        <v>23.21</v>
      </c>
      <c r="BA34" s="4" t="s">
        <v>156</v>
      </c>
      <c r="BB34" s="5">
        <v>27.95</v>
      </c>
      <c r="BC34" s="4" t="s">
        <v>157</v>
      </c>
      <c r="BD34" s="5">
        <v>27.35</v>
      </c>
      <c r="BE34" s="4" t="s">
        <v>158</v>
      </c>
      <c r="BF34" s="5">
        <v>27.35</v>
      </c>
      <c r="BG34" s="129"/>
    </row>
    <row r="35" spans="5:59" ht="15.75" thickBot="1" x14ac:dyDescent="0.3">
      <c r="E35" s="129"/>
      <c r="F35" s="3"/>
      <c r="G35" s="120" t="s">
        <v>80</v>
      </c>
      <c r="H35" s="121"/>
      <c r="I35" s="120" t="s">
        <v>80</v>
      </c>
      <c r="J35" s="121"/>
      <c r="K35" s="120" t="s">
        <v>80</v>
      </c>
      <c r="L35" s="121"/>
      <c r="M35" s="120" t="s">
        <v>80</v>
      </c>
      <c r="N35" s="121"/>
      <c r="O35" s="158" t="s">
        <v>80</v>
      </c>
      <c r="P35" s="121"/>
      <c r="Q35" s="158" t="s">
        <v>80</v>
      </c>
      <c r="R35" s="121"/>
      <c r="S35" s="120" t="s">
        <v>80</v>
      </c>
      <c r="T35" s="121"/>
      <c r="U35" s="120" t="s">
        <v>80</v>
      </c>
      <c r="V35" s="121"/>
      <c r="W35" s="120" t="s">
        <v>80</v>
      </c>
      <c r="X35" s="121"/>
      <c r="Y35" s="120" t="s">
        <v>80</v>
      </c>
      <c r="Z35" s="121"/>
      <c r="AA35" s="120" t="s">
        <v>80</v>
      </c>
      <c r="AB35" s="121"/>
      <c r="AC35" s="158" t="s">
        <v>80</v>
      </c>
      <c r="AD35" s="121"/>
      <c r="AE35" s="120" t="s">
        <v>80</v>
      </c>
      <c r="AF35" s="121"/>
      <c r="AG35" s="120" t="s">
        <v>80</v>
      </c>
      <c r="AH35" s="121"/>
      <c r="AI35" s="120" t="s">
        <v>80</v>
      </c>
      <c r="AJ35" s="121"/>
      <c r="AK35" s="120" t="s">
        <v>80</v>
      </c>
      <c r="AL35" s="121"/>
      <c r="AM35" s="120" t="s">
        <v>80</v>
      </c>
      <c r="AN35" s="121"/>
      <c r="AO35" s="158" t="s">
        <v>80</v>
      </c>
      <c r="AP35" s="159"/>
      <c r="AQ35" s="120" t="s">
        <v>80</v>
      </c>
      <c r="AR35" s="121"/>
      <c r="AS35" s="120" t="s">
        <v>80</v>
      </c>
      <c r="AT35" s="121"/>
      <c r="AU35" s="120" t="s">
        <v>80</v>
      </c>
      <c r="AV35" s="121"/>
      <c r="AW35" s="120" t="s">
        <v>80</v>
      </c>
      <c r="AX35" s="121"/>
      <c r="AY35" s="120" t="s">
        <v>80</v>
      </c>
      <c r="AZ35" s="121"/>
      <c r="BA35" s="158" t="s">
        <v>80</v>
      </c>
      <c r="BB35" s="121"/>
      <c r="BC35" s="120" t="s">
        <v>80</v>
      </c>
      <c r="BD35" s="121"/>
      <c r="BE35" s="158" t="s">
        <v>80</v>
      </c>
      <c r="BF35" s="121"/>
      <c r="BG35" s="129"/>
    </row>
    <row r="36" spans="5:59" ht="18.75" thickBot="1" x14ac:dyDescent="0.3">
      <c r="E36" s="129"/>
      <c r="F36" s="3"/>
      <c r="G36" s="107">
        <v>0</v>
      </c>
      <c r="H36" s="108"/>
      <c r="I36" s="107">
        <v>0</v>
      </c>
      <c r="J36" s="108"/>
      <c r="K36" s="107">
        <v>0</v>
      </c>
      <c r="L36" s="108"/>
      <c r="M36" s="109">
        <v>0</v>
      </c>
      <c r="N36" s="109"/>
      <c r="O36" s="148"/>
      <c r="P36" s="149"/>
      <c r="Q36" s="106">
        <v>0</v>
      </c>
      <c r="R36" s="106"/>
      <c r="S36" s="107">
        <v>0</v>
      </c>
      <c r="T36" s="108"/>
      <c r="U36" s="107">
        <v>0</v>
      </c>
      <c r="V36" s="108"/>
      <c r="W36" s="107">
        <v>0</v>
      </c>
      <c r="X36" s="108"/>
      <c r="Y36" s="107">
        <v>0</v>
      </c>
      <c r="Z36" s="108"/>
      <c r="AA36" s="107">
        <v>0</v>
      </c>
      <c r="AB36" s="108"/>
      <c r="AC36" s="107">
        <v>0</v>
      </c>
      <c r="AD36" s="108"/>
      <c r="AE36" s="107">
        <v>0</v>
      </c>
      <c r="AF36" s="108"/>
      <c r="AG36" s="107">
        <v>0</v>
      </c>
      <c r="AH36" s="108"/>
      <c r="AI36" s="107">
        <v>0</v>
      </c>
      <c r="AJ36" s="108"/>
      <c r="AK36" s="107">
        <v>0</v>
      </c>
      <c r="AL36" s="108"/>
      <c r="AM36" s="107">
        <v>0</v>
      </c>
      <c r="AN36" s="108"/>
      <c r="AO36" s="107">
        <v>0</v>
      </c>
      <c r="AP36" s="108"/>
      <c r="AQ36" s="106">
        <v>0</v>
      </c>
      <c r="AR36" s="106"/>
      <c r="AS36" s="107">
        <v>0</v>
      </c>
      <c r="AT36" s="108"/>
      <c r="AU36" s="107">
        <v>0</v>
      </c>
      <c r="AV36" s="108"/>
      <c r="AW36" s="107">
        <v>0</v>
      </c>
      <c r="AX36" s="108"/>
      <c r="AY36" s="107">
        <v>0</v>
      </c>
      <c r="AZ36" s="108"/>
      <c r="BA36" s="107">
        <v>0</v>
      </c>
      <c r="BB36" s="108"/>
      <c r="BC36" s="107">
        <v>0</v>
      </c>
      <c r="BD36" s="108"/>
      <c r="BE36" s="107">
        <v>0</v>
      </c>
      <c r="BF36" s="108"/>
      <c r="BG36" s="129"/>
    </row>
    <row r="37" spans="5:59" ht="18.75" thickBot="1" x14ac:dyDescent="0.3">
      <c r="E37" s="129"/>
      <c r="F37" s="3"/>
      <c r="G37" s="109">
        <v>0</v>
      </c>
      <c r="H37" s="109"/>
      <c r="I37" s="109">
        <v>0</v>
      </c>
      <c r="J37" s="109"/>
      <c r="K37" s="109">
        <v>0</v>
      </c>
      <c r="L37" s="109"/>
      <c r="M37" s="109">
        <v>0</v>
      </c>
      <c r="N37" s="109"/>
      <c r="O37" s="148"/>
      <c r="P37" s="149"/>
      <c r="Q37" s="107">
        <v>0</v>
      </c>
      <c r="R37" s="108"/>
      <c r="S37" s="106">
        <v>0</v>
      </c>
      <c r="T37" s="106"/>
      <c r="U37" s="106">
        <v>0</v>
      </c>
      <c r="V37" s="106"/>
      <c r="W37" s="106">
        <v>0</v>
      </c>
      <c r="X37" s="106"/>
      <c r="Y37" s="107">
        <v>0</v>
      </c>
      <c r="Z37" s="108"/>
      <c r="AA37" s="107">
        <v>0</v>
      </c>
      <c r="AB37" s="108"/>
      <c r="AC37" s="107">
        <v>0</v>
      </c>
      <c r="AD37" s="108"/>
      <c r="AE37" s="109">
        <v>0</v>
      </c>
      <c r="AF37" s="109"/>
      <c r="AG37" s="109">
        <v>0</v>
      </c>
      <c r="AH37" s="109"/>
      <c r="AI37" s="109">
        <v>0</v>
      </c>
      <c r="AJ37" s="109"/>
      <c r="AK37" s="107">
        <v>0</v>
      </c>
      <c r="AL37" s="108"/>
      <c r="AM37" s="107">
        <v>0</v>
      </c>
      <c r="AN37" s="108"/>
      <c r="AO37" s="107">
        <v>0</v>
      </c>
      <c r="AP37" s="108"/>
      <c r="AQ37" s="106">
        <v>0</v>
      </c>
      <c r="AR37" s="106"/>
      <c r="AS37" s="106">
        <v>0</v>
      </c>
      <c r="AT37" s="106"/>
      <c r="AU37" s="106">
        <v>0</v>
      </c>
      <c r="AV37" s="106"/>
      <c r="AW37" s="107">
        <v>0</v>
      </c>
      <c r="AX37" s="108"/>
      <c r="AY37" s="107">
        <v>0</v>
      </c>
      <c r="AZ37" s="108"/>
      <c r="BA37" s="107">
        <v>0</v>
      </c>
      <c r="BB37" s="108"/>
      <c r="BC37" s="107">
        <v>0</v>
      </c>
      <c r="BD37" s="108"/>
      <c r="BE37" s="107">
        <v>0</v>
      </c>
      <c r="BF37" s="108"/>
      <c r="BG37" s="129"/>
    </row>
    <row r="38" spans="5:59" ht="15.75" thickBot="1" x14ac:dyDescent="0.3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5:59" ht="15.75" thickBot="1" x14ac:dyDescent="0.3">
      <c r="E39" s="129">
        <v>7</v>
      </c>
      <c r="F39" s="3"/>
      <c r="G39" s="137" t="s">
        <v>0</v>
      </c>
      <c r="H39" s="137"/>
      <c r="I39" s="125" t="s">
        <v>0</v>
      </c>
      <c r="J39" s="125"/>
      <c r="K39" s="137" t="s">
        <v>0</v>
      </c>
      <c r="L39" s="137"/>
      <c r="M39" s="137" t="s">
        <v>0</v>
      </c>
      <c r="N39" s="137"/>
      <c r="O39" s="137" t="s">
        <v>1</v>
      </c>
      <c r="P39" s="137"/>
      <c r="Q39" s="124" t="s">
        <v>1</v>
      </c>
      <c r="R39" s="124"/>
      <c r="S39" s="137" t="s">
        <v>0</v>
      </c>
      <c r="T39" s="137"/>
      <c r="U39" s="125" t="s">
        <v>0</v>
      </c>
      <c r="V39" s="125"/>
      <c r="W39" s="125" t="s">
        <v>0</v>
      </c>
      <c r="X39" s="125"/>
      <c r="Y39" s="125" t="s">
        <v>0</v>
      </c>
      <c r="Z39" s="125"/>
      <c r="AA39" s="137" t="s">
        <v>0</v>
      </c>
      <c r="AB39" s="137"/>
      <c r="AC39" s="137" t="s">
        <v>0</v>
      </c>
      <c r="AD39" s="137"/>
      <c r="AE39" s="124" t="s">
        <v>0</v>
      </c>
      <c r="AF39" s="124"/>
      <c r="AG39" s="124" t="s">
        <v>0</v>
      </c>
      <c r="AH39" s="124"/>
      <c r="AI39" s="124" t="s">
        <v>0</v>
      </c>
      <c r="AJ39" s="124"/>
      <c r="AK39" s="124" t="s">
        <v>0</v>
      </c>
      <c r="AL39" s="124"/>
      <c r="AM39" s="124" t="s">
        <v>0</v>
      </c>
      <c r="AN39" s="124"/>
      <c r="AO39" s="132" t="s">
        <v>0</v>
      </c>
      <c r="AP39" s="147"/>
      <c r="AQ39" s="125" t="s">
        <v>0</v>
      </c>
      <c r="AR39" s="125"/>
      <c r="AS39" s="124" t="s">
        <v>0</v>
      </c>
      <c r="AT39" s="124"/>
      <c r="AU39" s="124" t="s">
        <v>0</v>
      </c>
      <c r="AV39" s="124"/>
      <c r="AW39" s="124" t="s">
        <v>0</v>
      </c>
      <c r="AX39" s="124"/>
      <c r="AY39" s="124" t="s">
        <v>0</v>
      </c>
      <c r="AZ39" s="124"/>
      <c r="BA39" s="124" t="s">
        <v>0</v>
      </c>
      <c r="BB39" s="124"/>
      <c r="BC39" s="124" t="s">
        <v>0</v>
      </c>
      <c r="BD39" s="124"/>
      <c r="BE39" s="124" t="s">
        <v>0</v>
      </c>
      <c r="BF39" s="124"/>
      <c r="BG39" s="129">
        <v>7</v>
      </c>
    </row>
    <row r="40" spans="5:59" ht="18.75" thickBot="1" x14ac:dyDescent="0.3">
      <c r="E40" s="129"/>
      <c r="F40" s="3"/>
      <c r="G40" s="4" t="s">
        <v>159</v>
      </c>
      <c r="H40" s="5">
        <v>27.95</v>
      </c>
      <c r="I40" s="4" t="s">
        <v>160</v>
      </c>
      <c r="J40" s="5">
        <v>23.95</v>
      </c>
      <c r="K40" s="4" t="s">
        <v>161</v>
      </c>
      <c r="L40" s="5">
        <v>24.35</v>
      </c>
      <c r="M40" s="4" t="s">
        <v>162</v>
      </c>
      <c r="N40" s="5">
        <v>24.35</v>
      </c>
      <c r="O40" s="4" t="s">
        <v>163</v>
      </c>
      <c r="P40" s="5">
        <v>55.36</v>
      </c>
      <c r="Q40" s="82" t="s">
        <v>164</v>
      </c>
      <c r="R40" s="83">
        <v>55.36</v>
      </c>
      <c r="S40" s="4" t="s">
        <v>165</v>
      </c>
      <c r="T40" s="5">
        <v>24.35</v>
      </c>
      <c r="U40" s="4" t="s">
        <v>166</v>
      </c>
      <c r="V40" s="5" t="s">
        <v>167</v>
      </c>
      <c r="W40" s="4" t="s">
        <v>168</v>
      </c>
      <c r="X40" s="5">
        <v>23.95</v>
      </c>
      <c r="Y40" s="4" t="s">
        <v>169</v>
      </c>
      <c r="Z40" s="5">
        <v>27.95</v>
      </c>
      <c r="AA40" s="4" t="s">
        <v>170</v>
      </c>
      <c r="AB40" s="5">
        <v>31.28</v>
      </c>
      <c r="AC40" s="4" t="s">
        <v>171</v>
      </c>
      <c r="AD40" s="5">
        <v>27.59</v>
      </c>
      <c r="AE40" s="4" t="s">
        <v>172</v>
      </c>
      <c r="AF40" s="5">
        <v>27.59</v>
      </c>
      <c r="AG40" s="4" t="s">
        <v>173</v>
      </c>
      <c r="AH40" s="5">
        <v>31.28</v>
      </c>
      <c r="AI40" s="4" t="s">
        <v>174</v>
      </c>
      <c r="AJ40" s="5">
        <v>27.95</v>
      </c>
      <c r="AK40" s="4" t="s">
        <v>175</v>
      </c>
      <c r="AL40" s="5">
        <v>23.95</v>
      </c>
      <c r="AM40" s="4" t="s">
        <v>176</v>
      </c>
      <c r="AN40" s="5">
        <v>24.35</v>
      </c>
      <c r="AO40" s="4" t="s">
        <v>177</v>
      </c>
      <c r="AP40" s="5">
        <v>24.35</v>
      </c>
      <c r="AQ40" s="4" t="s">
        <v>178</v>
      </c>
      <c r="AR40" s="5">
        <v>28.93</v>
      </c>
      <c r="AS40" s="4" t="s">
        <v>179</v>
      </c>
      <c r="AT40" s="5">
        <v>28.93</v>
      </c>
      <c r="AU40" s="4" t="s">
        <v>180</v>
      </c>
      <c r="AV40" s="5">
        <v>24.35</v>
      </c>
      <c r="AW40" s="4" t="s">
        <v>181</v>
      </c>
      <c r="AX40" s="5">
        <v>24.35</v>
      </c>
      <c r="AY40" s="4" t="s">
        <v>182</v>
      </c>
      <c r="AZ40" s="5">
        <v>23.95</v>
      </c>
      <c r="BA40" s="4" t="s">
        <v>183</v>
      </c>
      <c r="BB40" s="5">
        <v>27.95</v>
      </c>
      <c r="BC40" s="4" t="s">
        <v>184</v>
      </c>
      <c r="BD40" s="5">
        <v>27.35</v>
      </c>
      <c r="BE40" s="4" t="s">
        <v>185</v>
      </c>
      <c r="BF40" s="5">
        <v>27.35</v>
      </c>
      <c r="BG40" s="129"/>
    </row>
    <row r="41" spans="5:59" ht="19.5" thickBot="1" x14ac:dyDescent="0.3">
      <c r="E41" s="129"/>
      <c r="F41" s="3"/>
      <c r="G41" s="120" t="s">
        <v>80</v>
      </c>
      <c r="H41" s="121"/>
      <c r="I41" s="120" t="s">
        <v>80</v>
      </c>
      <c r="J41" s="121"/>
      <c r="K41" s="120" t="s">
        <v>80</v>
      </c>
      <c r="L41" s="121"/>
      <c r="M41" s="158" t="s">
        <v>80</v>
      </c>
      <c r="N41" s="121"/>
      <c r="O41" s="120" t="s">
        <v>80</v>
      </c>
      <c r="P41" s="121"/>
      <c r="Q41" s="143" t="s">
        <v>531</v>
      </c>
      <c r="R41" s="144"/>
      <c r="S41" s="120" t="s">
        <v>80</v>
      </c>
      <c r="T41" s="121"/>
      <c r="U41" s="135" t="s">
        <v>80</v>
      </c>
      <c r="V41" s="136"/>
      <c r="W41" s="158" t="s">
        <v>80</v>
      </c>
      <c r="X41" s="121"/>
      <c r="Y41" s="120" t="s">
        <v>80</v>
      </c>
      <c r="Z41" s="121"/>
      <c r="AA41" s="120" t="s">
        <v>80</v>
      </c>
      <c r="AB41" s="121"/>
      <c r="AC41" s="120" t="s">
        <v>80</v>
      </c>
      <c r="AD41" s="121"/>
      <c r="AE41" s="120" t="s">
        <v>80</v>
      </c>
      <c r="AF41" s="121"/>
      <c r="AG41" s="120" t="s">
        <v>80</v>
      </c>
      <c r="AH41" s="121"/>
      <c r="AI41" s="120" t="s">
        <v>80</v>
      </c>
      <c r="AJ41" s="121"/>
      <c r="AK41" s="158" t="s">
        <v>80</v>
      </c>
      <c r="AL41" s="121"/>
      <c r="AM41" s="120" t="s">
        <v>80</v>
      </c>
      <c r="AN41" s="121"/>
      <c r="AO41" s="120" t="s">
        <v>80</v>
      </c>
      <c r="AP41" s="121"/>
      <c r="AQ41" s="120" t="s">
        <v>80</v>
      </c>
      <c r="AR41" s="121"/>
      <c r="AS41" s="135" t="s">
        <v>80</v>
      </c>
      <c r="AT41" s="136"/>
      <c r="AU41" s="158" t="s">
        <v>80</v>
      </c>
      <c r="AV41" s="121"/>
      <c r="AW41" s="120" t="s">
        <v>80</v>
      </c>
      <c r="AX41" s="121"/>
      <c r="AY41" s="120" t="s">
        <v>80</v>
      </c>
      <c r="AZ41" s="121"/>
      <c r="BA41" s="120" t="s">
        <v>80</v>
      </c>
      <c r="BB41" s="121"/>
      <c r="BC41" s="120" t="s">
        <v>80</v>
      </c>
      <c r="BD41" s="121"/>
      <c r="BE41" s="120" t="s">
        <v>80</v>
      </c>
      <c r="BF41" s="121"/>
      <c r="BG41" s="129"/>
    </row>
    <row r="42" spans="5:59" ht="18.75" thickBot="1" x14ac:dyDescent="0.3">
      <c r="E42" s="129"/>
      <c r="F42" s="3"/>
      <c r="G42" s="107">
        <v>0</v>
      </c>
      <c r="H42" s="108"/>
      <c r="I42" s="107">
        <v>0</v>
      </c>
      <c r="J42" s="108"/>
      <c r="K42" s="107">
        <v>0</v>
      </c>
      <c r="L42" s="108"/>
      <c r="M42" s="106">
        <v>0</v>
      </c>
      <c r="N42" s="106"/>
      <c r="O42" s="107">
        <v>0</v>
      </c>
      <c r="P42" s="108"/>
      <c r="Q42" s="126">
        <f>Q43/R40</f>
        <v>227601.15606936417</v>
      </c>
      <c r="R42" s="127"/>
      <c r="S42" s="106">
        <v>0</v>
      </c>
      <c r="T42" s="106"/>
      <c r="U42" s="107">
        <v>0</v>
      </c>
      <c r="V42" s="108"/>
      <c r="W42" s="107">
        <v>0</v>
      </c>
      <c r="X42" s="108"/>
      <c r="Y42" s="107">
        <v>0</v>
      </c>
      <c r="Z42" s="108"/>
      <c r="AA42" s="107">
        <v>0</v>
      </c>
      <c r="AB42" s="108"/>
      <c r="AC42" s="107">
        <v>0</v>
      </c>
      <c r="AD42" s="108"/>
      <c r="AE42" s="107">
        <v>0</v>
      </c>
      <c r="AF42" s="108"/>
      <c r="AG42" s="107">
        <v>0</v>
      </c>
      <c r="AH42" s="108"/>
      <c r="AI42" s="107">
        <v>0</v>
      </c>
      <c r="AJ42" s="108"/>
      <c r="AK42" s="106">
        <v>0</v>
      </c>
      <c r="AL42" s="106"/>
      <c r="AM42" s="107">
        <v>0</v>
      </c>
      <c r="AN42" s="108"/>
      <c r="AO42" s="107">
        <v>0</v>
      </c>
      <c r="AP42" s="108"/>
      <c r="AQ42" s="106">
        <v>0</v>
      </c>
      <c r="AR42" s="106"/>
      <c r="AS42" s="107">
        <v>0</v>
      </c>
      <c r="AT42" s="108"/>
      <c r="AU42" s="107">
        <v>0</v>
      </c>
      <c r="AV42" s="108"/>
      <c r="AW42" s="107">
        <v>0</v>
      </c>
      <c r="AX42" s="108"/>
      <c r="AY42" s="107">
        <v>0</v>
      </c>
      <c r="AZ42" s="108"/>
      <c r="BA42" s="107">
        <v>0</v>
      </c>
      <c r="BB42" s="108"/>
      <c r="BC42" s="107">
        <v>0</v>
      </c>
      <c r="BD42" s="108"/>
      <c r="BE42" s="107">
        <v>0</v>
      </c>
      <c r="BF42" s="108"/>
      <c r="BG42" s="129"/>
    </row>
    <row r="43" spans="5:59" ht="18.75" thickBot="1" x14ac:dyDescent="0.3">
      <c r="E43" s="129"/>
      <c r="F43" s="3"/>
      <c r="G43" s="106">
        <v>0</v>
      </c>
      <c r="H43" s="106"/>
      <c r="I43" s="106">
        <v>0</v>
      </c>
      <c r="J43" s="106"/>
      <c r="K43" s="106">
        <v>0</v>
      </c>
      <c r="L43" s="106"/>
      <c r="M43" s="106">
        <v>0</v>
      </c>
      <c r="N43" s="106"/>
      <c r="O43" s="107">
        <v>0</v>
      </c>
      <c r="P43" s="108"/>
      <c r="Q43" s="126">
        <v>12600000</v>
      </c>
      <c r="R43" s="127"/>
      <c r="S43" s="106">
        <v>0</v>
      </c>
      <c r="T43" s="106"/>
      <c r="U43" s="109">
        <v>0</v>
      </c>
      <c r="V43" s="109"/>
      <c r="W43" s="106">
        <v>0</v>
      </c>
      <c r="X43" s="106"/>
      <c r="Y43" s="107">
        <v>0</v>
      </c>
      <c r="Z43" s="108"/>
      <c r="AA43" s="107">
        <v>0</v>
      </c>
      <c r="AB43" s="108"/>
      <c r="AC43" s="107">
        <v>0</v>
      </c>
      <c r="AD43" s="108"/>
      <c r="AE43" s="106">
        <v>0</v>
      </c>
      <c r="AF43" s="106"/>
      <c r="AG43" s="106">
        <v>0</v>
      </c>
      <c r="AH43" s="106"/>
      <c r="AI43" s="106">
        <v>0</v>
      </c>
      <c r="AJ43" s="106"/>
      <c r="AK43" s="106">
        <v>0</v>
      </c>
      <c r="AL43" s="106"/>
      <c r="AM43" s="107">
        <v>0</v>
      </c>
      <c r="AN43" s="108"/>
      <c r="AO43" s="107">
        <v>0</v>
      </c>
      <c r="AP43" s="108"/>
      <c r="AQ43" s="106">
        <v>0</v>
      </c>
      <c r="AR43" s="106"/>
      <c r="AS43" s="109">
        <v>0</v>
      </c>
      <c r="AT43" s="109"/>
      <c r="AU43" s="106">
        <v>0</v>
      </c>
      <c r="AV43" s="106"/>
      <c r="AW43" s="107">
        <v>0</v>
      </c>
      <c r="AX43" s="108"/>
      <c r="AY43" s="107">
        <v>0</v>
      </c>
      <c r="AZ43" s="108"/>
      <c r="BA43" s="107">
        <v>0</v>
      </c>
      <c r="BB43" s="108"/>
      <c r="BC43" s="107">
        <v>0</v>
      </c>
      <c r="BD43" s="108"/>
      <c r="BE43" s="107">
        <v>0</v>
      </c>
      <c r="BF43" s="108"/>
      <c r="BG43" s="129"/>
    </row>
    <row r="44" spans="5:59" ht="15.75" thickBot="1" x14ac:dyDescent="0.3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5:59" ht="15.75" thickBot="1" x14ac:dyDescent="0.3">
      <c r="E45" s="129">
        <v>6</v>
      </c>
      <c r="F45" s="3"/>
      <c r="G45" s="124" t="s">
        <v>0</v>
      </c>
      <c r="H45" s="124"/>
      <c r="I45" s="125" t="s">
        <v>0</v>
      </c>
      <c r="J45" s="125"/>
      <c r="K45" s="137" t="s">
        <v>0</v>
      </c>
      <c r="L45" s="137"/>
      <c r="M45" s="137" t="s">
        <v>0</v>
      </c>
      <c r="N45" s="137"/>
      <c r="O45" s="137" t="s">
        <v>1</v>
      </c>
      <c r="P45" s="137"/>
      <c r="Q45" s="137" t="s">
        <v>1</v>
      </c>
      <c r="R45" s="137"/>
      <c r="S45" s="137" t="s">
        <v>0</v>
      </c>
      <c r="T45" s="137"/>
      <c r="U45" s="125" t="s">
        <v>0</v>
      </c>
      <c r="V45" s="125"/>
      <c r="W45" s="125" t="s">
        <v>0</v>
      </c>
      <c r="X45" s="125"/>
      <c r="Y45" s="137" t="s">
        <v>0</v>
      </c>
      <c r="Z45" s="137"/>
      <c r="AA45" s="124" t="s">
        <v>0</v>
      </c>
      <c r="AB45" s="124"/>
      <c r="AC45" s="124" t="s">
        <v>0</v>
      </c>
      <c r="AD45" s="124"/>
      <c r="AE45" s="137" t="s">
        <v>0</v>
      </c>
      <c r="AF45" s="137"/>
      <c r="AG45" s="124" t="s">
        <v>0</v>
      </c>
      <c r="AH45" s="124"/>
      <c r="AI45" s="124" t="s">
        <v>0</v>
      </c>
      <c r="AJ45" s="124"/>
      <c r="AK45" s="125" t="s">
        <v>0</v>
      </c>
      <c r="AL45" s="125"/>
      <c r="AM45" s="124" t="s">
        <v>0</v>
      </c>
      <c r="AN45" s="124"/>
      <c r="AO45" s="132" t="s">
        <v>0</v>
      </c>
      <c r="AP45" s="147"/>
      <c r="AQ45" s="125" t="s">
        <v>0</v>
      </c>
      <c r="AR45" s="125"/>
      <c r="AS45" s="124" t="s">
        <v>0</v>
      </c>
      <c r="AT45" s="124"/>
      <c r="AU45" s="124" t="s">
        <v>0</v>
      </c>
      <c r="AV45" s="124"/>
      <c r="AW45" s="125" t="s">
        <v>0</v>
      </c>
      <c r="AX45" s="125"/>
      <c r="AY45" s="125" t="s">
        <v>0</v>
      </c>
      <c r="AZ45" s="125"/>
      <c r="BA45" s="124" t="s">
        <v>0</v>
      </c>
      <c r="BB45" s="124"/>
      <c r="BC45" s="124" t="s">
        <v>0</v>
      </c>
      <c r="BD45" s="124"/>
      <c r="BE45" s="124" t="s">
        <v>0</v>
      </c>
      <c r="BF45" s="124"/>
      <c r="BG45" s="129">
        <v>6</v>
      </c>
    </row>
    <row r="46" spans="5:59" ht="17.25" thickBot="1" x14ac:dyDescent="0.3">
      <c r="E46" s="129"/>
      <c r="F46" s="3"/>
      <c r="G46" s="4" t="s">
        <v>186</v>
      </c>
      <c r="H46" s="5">
        <v>27.95</v>
      </c>
      <c r="I46" s="4" t="s">
        <v>187</v>
      </c>
      <c r="J46" s="5">
        <v>23.95</v>
      </c>
      <c r="K46" s="98" t="s">
        <v>188</v>
      </c>
      <c r="L46" s="249">
        <v>24.35</v>
      </c>
      <c r="M46" s="4" t="s">
        <v>189</v>
      </c>
      <c r="N46" s="5">
        <v>24.35</v>
      </c>
      <c r="O46" s="4" t="s">
        <v>190</v>
      </c>
      <c r="P46" s="5">
        <v>55.36</v>
      </c>
      <c r="Q46" s="4" t="s">
        <v>191</v>
      </c>
      <c r="R46" s="5">
        <v>55.36</v>
      </c>
      <c r="S46" s="4" t="s">
        <v>192</v>
      </c>
      <c r="T46" s="5">
        <v>24.35</v>
      </c>
      <c r="U46" s="4" t="s">
        <v>193</v>
      </c>
      <c r="V46" s="5">
        <v>24.35</v>
      </c>
      <c r="W46" s="4" t="s">
        <v>194</v>
      </c>
      <c r="X46" s="5">
        <v>23.95</v>
      </c>
      <c r="Y46" s="4" t="s">
        <v>195</v>
      </c>
      <c r="Z46" s="5">
        <v>27.95</v>
      </c>
      <c r="AA46" s="4" t="s">
        <v>196</v>
      </c>
      <c r="AB46" s="5">
        <v>31.28</v>
      </c>
      <c r="AC46" s="72" t="s">
        <v>197</v>
      </c>
      <c r="AD46" s="73">
        <v>27.59</v>
      </c>
      <c r="AE46" s="4" t="s">
        <v>198</v>
      </c>
      <c r="AF46" s="5">
        <v>27.59</v>
      </c>
      <c r="AG46" s="4" t="s">
        <v>199</v>
      </c>
      <c r="AH46" s="5">
        <v>31.28</v>
      </c>
      <c r="AI46" s="4" t="s">
        <v>200</v>
      </c>
      <c r="AJ46" s="5">
        <v>27.95</v>
      </c>
      <c r="AK46" s="4" t="s">
        <v>201</v>
      </c>
      <c r="AL46" s="5">
        <v>23.95</v>
      </c>
      <c r="AM46" s="4" t="s">
        <v>202</v>
      </c>
      <c r="AN46" s="5">
        <v>24.35</v>
      </c>
      <c r="AO46" s="4" t="s">
        <v>203</v>
      </c>
      <c r="AP46" s="5">
        <v>24.35</v>
      </c>
      <c r="AQ46" s="4" t="s">
        <v>204</v>
      </c>
      <c r="AR46" s="5">
        <v>28.93</v>
      </c>
      <c r="AS46" s="4" t="s">
        <v>205</v>
      </c>
      <c r="AT46" s="5">
        <v>28.93</v>
      </c>
      <c r="AU46" s="4" t="s">
        <v>206</v>
      </c>
      <c r="AV46" s="5">
        <v>24.35</v>
      </c>
      <c r="AW46" s="4" t="s">
        <v>207</v>
      </c>
      <c r="AX46" s="5">
        <v>24.35</v>
      </c>
      <c r="AY46" s="4" t="s">
        <v>208</v>
      </c>
      <c r="AZ46" s="5">
        <v>23.95</v>
      </c>
      <c r="BA46" s="4" t="s">
        <v>209</v>
      </c>
      <c r="BB46" s="5">
        <v>27.95</v>
      </c>
      <c r="BC46" s="72" t="s">
        <v>210</v>
      </c>
      <c r="BD46" s="73">
        <v>27.35</v>
      </c>
      <c r="BE46" s="72" t="s">
        <v>211</v>
      </c>
      <c r="BF46" s="73">
        <v>27.35</v>
      </c>
      <c r="BG46" s="129"/>
    </row>
    <row r="47" spans="5:59" ht="19.5" thickBot="1" x14ac:dyDescent="0.3">
      <c r="E47" s="129"/>
      <c r="F47" s="3"/>
      <c r="G47" s="135" t="s">
        <v>80</v>
      </c>
      <c r="H47" s="136"/>
      <c r="I47" s="120" t="s">
        <v>80</v>
      </c>
      <c r="J47" s="121"/>
      <c r="K47" s="143" t="s">
        <v>524</v>
      </c>
      <c r="L47" s="144"/>
      <c r="M47" s="120" t="s">
        <v>80</v>
      </c>
      <c r="N47" s="121"/>
      <c r="O47" s="120" t="s">
        <v>80</v>
      </c>
      <c r="P47" s="121"/>
      <c r="Q47" s="156" t="s">
        <v>80</v>
      </c>
      <c r="R47" s="121"/>
      <c r="S47" s="120" t="s">
        <v>80</v>
      </c>
      <c r="T47" s="121"/>
      <c r="U47" s="120" t="s">
        <v>80</v>
      </c>
      <c r="V47" s="121"/>
      <c r="W47" s="120" t="s">
        <v>80</v>
      </c>
      <c r="X47" s="121"/>
      <c r="Y47" s="120" t="s">
        <v>80</v>
      </c>
      <c r="Z47" s="121"/>
      <c r="AA47" s="120" t="s">
        <v>80</v>
      </c>
      <c r="AB47" s="121"/>
      <c r="AC47" s="135" t="s">
        <v>80</v>
      </c>
      <c r="AD47" s="136"/>
      <c r="AE47" s="135" t="s">
        <v>80</v>
      </c>
      <c r="AF47" s="136"/>
      <c r="AG47" s="120" t="s">
        <v>80</v>
      </c>
      <c r="AH47" s="121"/>
      <c r="AI47" s="120" t="s">
        <v>80</v>
      </c>
      <c r="AJ47" s="121"/>
      <c r="AK47" s="120" t="s">
        <v>80</v>
      </c>
      <c r="AL47" s="121"/>
      <c r="AM47" s="120" t="s">
        <v>80</v>
      </c>
      <c r="AN47" s="121"/>
      <c r="AO47" s="156" t="s">
        <v>80</v>
      </c>
      <c r="AP47" s="157"/>
      <c r="AQ47" s="120" t="s">
        <v>80</v>
      </c>
      <c r="AR47" s="121"/>
      <c r="AS47" s="120" t="s">
        <v>80</v>
      </c>
      <c r="AT47" s="121"/>
      <c r="AU47" s="120" t="s">
        <v>80</v>
      </c>
      <c r="AV47" s="121"/>
      <c r="AW47" s="120" t="s">
        <v>80</v>
      </c>
      <c r="AX47" s="121"/>
      <c r="AY47" s="120" t="s">
        <v>80</v>
      </c>
      <c r="AZ47" s="121"/>
      <c r="BA47" s="120" t="s">
        <v>80</v>
      </c>
      <c r="BB47" s="121"/>
      <c r="BC47" s="120" t="s">
        <v>80</v>
      </c>
      <c r="BD47" s="121"/>
      <c r="BE47" s="120" t="s">
        <v>80</v>
      </c>
      <c r="BF47" s="121"/>
      <c r="BG47" s="129"/>
    </row>
    <row r="48" spans="5:59" ht="18.75" thickBot="1" x14ac:dyDescent="0.3">
      <c r="E48" s="129"/>
      <c r="F48" s="3"/>
      <c r="G48" s="107">
        <v>0</v>
      </c>
      <c r="H48" s="108"/>
      <c r="I48" s="107">
        <v>0</v>
      </c>
      <c r="J48" s="108"/>
      <c r="K48" s="151">
        <f>K49/L46</f>
        <v>203285.42094455851</v>
      </c>
      <c r="L48" s="152"/>
      <c r="M48" s="106">
        <v>0</v>
      </c>
      <c r="N48" s="106"/>
      <c r="O48" s="107">
        <v>0</v>
      </c>
      <c r="P48" s="108"/>
      <c r="Q48" s="106">
        <v>0</v>
      </c>
      <c r="R48" s="106"/>
      <c r="S48" s="106">
        <v>0</v>
      </c>
      <c r="T48" s="106"/>
      <c r="U48" s="107">
        <v>0</v>
      </c>
      <c r="V48" s="108"/>
      <c r="W48" s="107">
        <v>0</v>
      </c>
      <c r="X48" s="108"/>
      <c r="Y48" s="107">
        <v>0</v>
      </c>
      <c r="Z48" s="108"/>
      <c r="AA48" s="107">
        <v>0</v>
      </c>
      <c r="AB48" s="108"/>
      <c r="AC48" s="107">
        <v>0</v>
      </c>
      <c r="AD48" s="108"/>
      <c r="AE48" s="107">
        <v>0</v>
      </c>
      <c r="AF48" s="108"/>
      <c r="AG48" s="107">
        <v>0</v>
      </c>
      <c r="AH48" s="108"/>
      <c r="AI48" s="107">
        <v>0</v>
      </c>
      <c r="AJ48" s="108"/>
      <c r="AK48" s="106">
        <v>0</v>
      </c>
      <c r="AL48" s="106"/>
      <c r="AM48" s="107">
        <v>0</v>
      </c>
      <c r="AN48" s="108"/>
      <c r="AO48" s="107">
        <v>0</v>
      </c>
      <c r="AP48" s="108"/>
      <c r="AQ48" s="106">
        <v>0</v>
      </c>
      <c r="AR48" s="106"/>
      <c r="AS48" s="107">
        <v>0</v>
      </c>
      <c r="AT48" s="108"/>
      <c r="AU48" s="107">
        <v>0</v>
      </c>
      <c r="AV48" s="108"/>
      <c r="AW48" s="107">
        <v>0</v>
      </c>
      <c r="AX48" s="108"/>
      <c r="AY48" s="107">
        <v>0</v>
      </c>
      <c r="AZ48" s="108"/>
      <c r="BA48" s="107">
        <v>0</v>
      </c>
      <c r="BB48" s="108"/>
      <c r="BC48" s="153">
        <v>0</v>
      </c>
      <c r="BD48" s="154"/>
      <c r="BE48" s="153">
        <v>0</v>
      </c>
      <c r="BF48" s="154"/>
      <c r="BG48" s="129"/>
    </row>
    <row r="49" spans="5:59" ht="18.75" thickBot="1" x14ac:dyDescent="0.3">
      <c r="E49" s="129"/>
      <c r="F49" s="3"/>
      <c r="G49" s="109">
        <v>0</v>
      </c>
      <c r="H49" s="109"/>
      <c r="I49" s="106">
        <v>0</v>
      </c>
      <c r="J49" s="106"/>
      <c r="K49" s="141">
        <v>4950000</v>
      </c>
      <c r="L49" s="141"/>
      <c r="M49" s="106">
        <v>0</v>
      </c>
      <c r="N49" s="106"/>
      <c r="O49" s="107">
        <v>0</v>
      </c>
      <c r="P49" s="108"/>
      <c r="Q49" s="107">
        <v>0</v>
      </c>
      <c r="R49" s="108"/>
      <c r="S49" s="106">
        <v>0</v>
      </c>
      <c r="T49" s="106"/>
      <c r="U49" s="106">
        <v>0</v>
      </c>
      <c r="V49" s="106"/>
      <c r="W49" s="106">
        <v>0</v>
      </c>
      <c r="X49" s="106"/>
      <c r="Y49" s="107">
        <v>0</v>
      </c>
      <c r="Z49" s="108"/>
      <c r="AA49" s="107">
        <v>0</v>
      </c>
      <c r="AB49" s="108"/>
      <c r="AC49" s="109" t="s">
        <v>538</v>
      </c>
      <c r="AD49" s="109"/>
      <c r="AE49" s="109">
        <v>0</v>
      </c>
      <c r="AF49" s="109"/>
      <c r="AG49" s="106">
        <v>0</v>
      </c>
      <c r="AH49" s="106"/>
      <c r="AI49" s="106">
        <v>0</v>
      </c>
      <c r="AJ49" s="106"/>
      <c r="AK49" s="106">
        <v>0</v>
      </c>
      <c r="AL49" s="106"/>
      <c r="AM49" s="107">
        <v>0</v>
      </c>
      <c r="AN49" s="108"/>
      <c r="AO49" s="107">
        <v>0</v>
      </c>
      <c r="AP49" s="108"/>
      <c r="AQ49" s="106">
        <v>0</v>
      </c>
      <c r="AR49" s="106"/>
      <c r="AS49" s="106">
        <v>0</v>
      </c>
      <c r="AT49" s="106"/>
      <c r="AU49" s="106">
        <v>0</v>
      </c>
      <c r="AV49" s="106"/>
      <c r="AW49" s="107">
        <v>0</v>
      </c>
      <c r="AX49" s="108"/>
      <c r="AY49" s="107">
        <v>0</v>
      </c>
      <c r="AZ49" s="108"/>
      <c r="BA49" s="107">
        <v>0</v>
      </c>
      <c r="BB49" s="108"/>
      <c r="BC49" s="153">
        <v>0</v>
      </c>
      <c r="BD49" s="154"/>
      <c r="BE49" s="153">
        <v>0</v>
      </c>
      <c r="BF49" s="154"/>
      <c r="BG49" s="129"/>
    </row>
    <row r="50" spans="5:59" ht="15.75" thickBot="1" x14ac:dyDescent="0.3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5:59" ht="15.75" thickBot="1" x14ac:dyDescent="0.3">
      <c r="E51" s="129">
        <v>5</v>
      </c>
      <c r="F51" s="3"/>
      <c r="G51" s="124" t="s">
        <v>0</v>
      </c>
      <c r="H51" s="124"/>
      <c r="I51" s="124" t="s">
        <v>0</v>
      </c>
      <c r="J51" s="124"/>
      <c r="K51" s="124" t="s">
        <v>0</v>
      </c>
      <c r="L51" s="124"/>
      <c r="M51" s="124" t="s">
        <v>0</v>
      </c>
      <c r="N51" s="124"/>
      <c r="O51" s="124" t="s">
        <v>1</v>
      </c>
      <c r="P51" s="124"/>
      <c r="Q51" s="124" t="s">
        <v>1</v>
      </c>
      <c r="R51" s="124"/>
      <c r="S51" s="155" t="s">
        <v>0</v>
      </c>
      <c r="T51" s="155"/>
      <c r="U51" s="124" t="s">
        <v>0</v>
      </c>
      <c r="V51" s="124"/>
      <c r="W51" s="137" t="s">
        <v>0</v>
      </c>
      <c r="X51" s="137"/>
      <c r="Y51" s="124" t="s">
        <v>0</v>
      </c>
      <c r="Z51" s="124"/>
      <c r="AA51" s="125" t="s">
        <v>0</v>
      </c>
      <c r="AB51" s="125"/>
      <c r="AC51" s="137" t="s">
        <v>0</v>
      </c>
      <c r="AD51" s="137"/>
      <c r="AE51" s="137" t="s">
        <v>0</v>
      </c>
      <c r="AF51" s="137"/>
      <c r="AG51" s="124" t="s">
        <v>0</v>
      </c>
      <c r="AH51" s="124"/>
      <c r="AI51" s="125" t="s">
        <v>0</v>
      </c>
      <c r="AJ51" s="125"/>
      <c r="AK51" s="124" t="s">
        <v>0</v>
      </c>
      <c r="AL51" s="124"/>
      <c r="AM51" s="124" t="s">
        <v>0</v>
      </c>
      <c r="AN51" s="124"/>
      <c r="AO51" s="132" t="s">
        <v>0</v>
      </c>
      <c r="AP51" s="147"/>
      <c r="AQ51" s="124" t="s">
        <v>0</v>
      </c>
      <c r="AR51" s="124"/>
      <c r="AS51" s="124" t="s">
        <v>0</v>
      </c>
      <c r="AT51" s="124"/>
      <c r="AU51" s="124" t="s">
        <v>0</v>
      </c>
      <c r="AV51" s="124"/>
      <c r="AW51" s="124" t="s">
        <v>0</v>
      </c>
      <c r="AX51" s="124"/>
      <c r="AY51" s="124" t="s">
        <v>0</v>
      </c>
      <c r="AZ51" s="124"/>
      <c r="BA51" s="124" t="s">
        <v>0</v>
      </c>
      <c r="BB51" s="124"/>
      <c r="BC51" s="137" t="s">
        <v>0</v>
      </c>
      <c r="BD51" s="137"/>
      <c r="BE51" s="137" t="s">
        <v>0</v>
      </c>
      <c r="BF51" s="137"/>
      <c r="BG51" s="129">
        <v>5</v>
      </c>
    </row>
    <row r="52" spans="5:59" ht="18.75" thickBot="1" x14ac:dyDescent="0.3">
      <c r="E52" s="129"/>
      <c r="F52" s="3"/>
      <c r="G52" s="4" t="s">
        <v>212</v>
      </c>
      <c r="H52" s="5">
        <v>27.95</v>
      </c>
      <c r="I52" s="4" t="s">
        <v>213</v>
      </c>
      <c r="J52" s="5">
        <v>23.95</v>
      </c>
      <c r="K52" s="4" t="s">
        <v>214</v>
      </c>
      <c r="L52" s="5">
        <v>24.35</v>
      </c>
      <c r="M52" s="4" t="s">
        <v>215</v>
      </c>
      <c r="N52" s="5">
        <v>24.35</v>
      </c>
      <c r="O52" s="4" t="s">
        <v>216</v>
      </c>
      <c r="P52" s="5">
        <v>55.36</v>
      </c>
      <c r="Q52" s="4" t="s">
        <v>217</v>
      </c>
      <c r="R52" s="5">
        <v>55.36</v>
      </c>
      <c r="S52" s="4" t="s">
        <v>218</v>
      </c>
      <c r="T52" s="5">
        <v>24.35</v>
      </c>
      <c r="U52" s="4" t="s">
        <v>219</v>
      </c>
      <c r="V52" s="5">
        <v>24.35</v>
      </c>
      <c r="W52" s="4" t="s">
        <v>220</v>
      </c>
      <c r="X52" s="5">
        <v>23.95</v>
      </c>
      <c r="Y52" s="4" t="s">
        <v>221</v>
      </c>
      <c r="Z52" s="5">
        <v>27.95</v>
      </c>
      <c r="AA52" s="4" t="s">
        <v>222</v>
      </c>
      <c r="AB52" s="5">
        <v>31.28</v>
      </c>
      <c r="AC52" s="4" t="s">
        <v>223</v>
      </c>
      <c r="AD52" s="5">
        <v>27.59</v>
      </c>
      <c r="AE52" s="4" t="s">
        <v>224</v>
      </c>
      <c r="AF52" s="5">
        <v>27.59</v>
      </c>
      <c r="AG52" s="4" t="s">
        <v>225</v>
      </c>
      <c r="AH52" s="5">
        <v>31.28</v>
      </c>
      <c r="AI52" s="4" t="s">
        <v>226</v>
      </c>
      <c r="AJ52" s="5">
        <v>27.95</v>
      </c>
      <c r="AK52" s="4" t="s">
        <v>227</v>
      </c>
      <c r="AL52" s="5">
        <v>23.95</v>
      </c>
      <c r="AM52" s="4" t="s">
        <v>228</v>
      </c>
      <c r="AN52" s="5">
        <v>24.35</v>
      </c>
      <c r="AO52" s="72" t="s">
        <v>229</v>
      </c>
      <c r="AP52" s="73">
        <v>24.35</v>
      </c>
      <c r="AQ52" s="4" t="s">
        <v>230</v>
      </c>
      <c r="AR52" s="5">
        <v>28.93</v>
      </c>
      <c r="AS52" s="86" t="s">
        <v>231</v>
      </c>
      <c r="AT52" s="87">
        <v>28.93</v>
      </c>
      <c r="AU52" s="4" t="s">
        <v>232</v>
      </c>
      <c r="AV52" s="5">
        <v>24.35</v>
      </c>
      <c r="AW52" s="4" t="s">
        <v>233</v>
      </c>
      <c r="AX52" s="5">
        <v>24.35</v>
      </c>
      <c r="AY52" s="4" t="s">
        <v>234</v>
      </c>
      <c r="AZ52" s="5">
        <v>23.95</v>
      </c>
      <c r="BA52" s="84" t="s">
        <v>235</v>
      </c>
      <c r="BB52" s="85">
        <v>27.95</v>
      </c>
      <c r="BC52" s="4" t="s">
        <v>236</v>
      </c>
      <c r="BD52" s="5">
        <v>27.35</v>
      </c>
      <c r="BE52" s="4" t="s">
        <v>237</v>
      </c>
      <c r="BF52" s="5">
        <v>27.35</v>
      </c>
      <c r="BG52" s="129"/>
    </row>
    <row r="53" spans="5:59" ht="19.5" thickBot="1" x14ac:dyDescent="0.3">
      <c r="E53" s="129"/>
      <c r="F53" s="3"/>
      <c r="G53" s="120" t="s">
        <v>80</v>
      </c>
      <c r="H53" s="121"/>
      <c r="I53" s="120" t="s">
        <v>80</v>
      </c>
      <c r="J53" s="121"/>
      <c r="K53" s="120" t="s">
        <v>80</v>
      </c>
      <c r="L53" s="121"/>
      <c r="M53" s="120" t="s">
        <v>80</v>
      </c>
      <c r="N53" s="121"/>
      <c r="O53" s="135" t="s">
        <v>80</v>
      </c>
      <c r="P53" s="136"/>
      <c r="Q53" s="120" t="s">
        <v>80</v>
      </c>
      <c r="R53" s="121"/>
      <c r="S53" s="120" t="s">
        <v>80</v>
      </c>
      <c r="T53" s="121"/>
      <c r="U53" s="120" t="s">
        <v>80</v>
      </c>
      <c r="V53" s="121"/>
      <c r="W53" s="120" t="s">
        <v>80</v>
      </c>
      <c r="X53" s="121"/>
      <c r="Y53" s="120" t="s">
        <v>80</v>
      </c>
      <c r="Z53" s="121"/>
      <c r="AA53" s="120" t="s">
        <v>80</v>
      </c>
      <c r="AB53" s="121"/>
      <c r="AC53" s="120" t="s">
        <v>80</v>
      </c>
      <c r="AD53" s="121"/>
      <c r="AE53" s="120" t="s">
        <v>80</v>
      </c>
      <c r="AF53" s="121"/>
      <c r="AG53" s="120" t="s">
        <v>80</v>
      </c>
      <c r="AH53" s="121"/>
      <c r="AI53" s="120" t="s">
        <v>80</v>
      </c>
      <c r="AJ53" s="121"/>
      <c r="AK53" s="135" t="s">
        <v>80</v>
      </c>
      <c r="AL53" s="136"/>
      <c r="AM53" s="135" t="s">
        <v>80</v>
      </c>
      <c r="AN53" s="136"/>
      <c r="AO53" s="135"/>
      <c r="AP53" s="136"/>
      <c r="AQ53" s="120" t="s">
        <v>80</v>
      </c>
      <c r="AR53" s="121"/>
      <c r="AS53" s="120" t="s">
        <v>80</v>
      </c>
      <c r="AT53" s="121"/>
      <c r="AU53" s="120" t="s">
        <v>80</v>
      </c>
      <c r="AV53" s="121"/>
      <c r="AW53" s="120" t="s">
        <v>80</v>
      </c>
      <c r="AX53" s="121"/>
      <c r="AY53" s="120" t="s">
        <v>80</v>
      </c>
      <c r="AZ53" s="121"/>
      <c r="BA53" s="143" t="s">
        <v>335</v>
      </c>
      <c r="BB53" s="144"/>
      <c r="BC53" s="120" t="s">
        <v>80</v>
      </c>
      <c r="BD53" s="121"/>
      <c r="BE53" s="120" t="s">
        <v>80</v>
      </c>
      <c r="BF53" s="121"/>
      <c r="BG53" s="129"/>
    </row>
    <row r="54" spans="5:59" ht="18.75" thickBot="1" x14ac:dyDescent="0.3">
      <c r="E54" s="129"/>
      <c r="F54" s="3"/>
      <c r="G54" s="107">
        <v>0</v>
      </c>
      <c r="H54" s="108"/>
      <c r="I54" s="107">
        <v>0</v>
      </c>
      <c r="J54" s="108"/>
      <c r="K54" s="107">
        <v>0</v>
      </c>
      <c r="L54" s="108"/>
      <c r="M54" s="107">
        <v>0</v>
      </c>
      <c r="N54" s="108"/>
      <c r="O54" s="107">
        <v>0</v>
      </c>
      <c r="P54" s="108"/>
      <c r="Q54" s="106">
        <v>0</v>
      </c>
      <c r="R54" s="106"/>
      <c r="S54" s="106">
        <v>0</v>
      </c>
      <c r="T54" s="106"/>
      <c r="U54" s="107">
        <v>0</v>
      </c>
      <c r="V54" s="108"/>
      <c r="W54" s="107">
        <v>0</v>
      </c>
      <c r="X54" s="108"/>
      <c r="Y54" s="107">
        <v>0</v>
      </c>
      <c r="Z54" s="108"/>
      <c r="AA54" s="107">
        <v>0</v>
      </c>
      <c r="AB54" s="108"/>
      <c r="AC54" s="107">
        <v>0</v>
      </c>
      <c r="AD54" s="108"/>
      <c r="AE54" s="107">
        <v>0</v>
      </c>
      <c r="AF54" s="108"/>
      <c r="AG54" s="107">
        <v>0</v>
      </c>
      <c r="AH54" s="108"/>
      <c r="AI54" s="107">
        <v>0</v>
      </c>
      <c r="AJ54" s="108"/>
      <c r="AK54" s="107">
        <v>0</v>
      </c>
      <c r="AL54" s="108"/>
      <c r="AM54" s="107">
        <v>0</v>
      </c>
      <c r="AN54" s="108"/>
      <c r="AO54" s="153">
        <v>0</v>
      </c>
      <c r="AP54" s="154"/>
      <c r="AQ54" s="106">
        <v>0</v>
      </c>
      <c r="AR54" s="106"/>
      <c r="AS54" s="148">
        <f>AS55/AT52</f>
        <v>0</v>
      </c>
      <c r="AT54" s="149"/>
      <c r="AU54" s="107">
        <v>0</v>
      </c>
      <c r="AV54" s="108"/>
      <c r="AW54" s="107">
        <v>0</v>
      </c>
      <c r="AX54" s="108"/>
      <c r="AY54" s="107">
        <v>0</v>
      </c>
      <c r="AZ54" s="108"/>
      <c r="BA54" s="151">
        <f>BA55/BB52</f>
        <v>178890.87656529518</v>
      </c>
      <c r="BB54" s="152"/>
      <c r="BC54" s="107">
        <v>0</v>
      </c>
      <c r="BD54" s="108"/>
      <c r="BE54" s="107">
        <v>0</v>
      </c>
      <c r="BF54" s="108"/>
      <c r="BG54" s="129"/>
    </row>
    <row r="55" spans="5:59" ht="18.75" thickBot="1" x14ac:dyDescent="0.3">
      <c r="E55" s="129"/>
      <c r="F55" s="3"/>
      <c r="G55" s="109">
        <v>0</v>
      </c>
      <c r="H55" s="109"/>
      <c r="I55" s="106">
        <v>0</v>
      </c>
      <c r="J55" s="106"/>
      <c r="K55" s="106">
        <v>0</v>
      </c>
      <c r="L55" s="106"/>
      <c r="M55" s="106">
        <v>0</v>
      </c>
      <c r="N55" s="106"/>
      <c r="O55" s="107">
        <v>0</v>
      </c>
      <c r="P55" s="108"/>
      <c r="Q55" s="106">
        <v>0</v>
      </c>
      <c r="R55" s="106"/>
      <c r="S55" s="106">
        <v>0</v>
      </c>
      <c r="T55" s="106"/>
      <c r="U55" s="106">
        <v>0</v>
      </c>
      <c r="V55" s="106"/>
      <c r="W55" s="106">
        <v>0</v>
      </c>
      <c r="X55" s="106"/>
      <c r="Y55" s="107">
        <v>0</v>
      </c>
      <c r="Z55" s="108"/>
      <c r="AA55" s="107">
        <v>0</v>
      </c>
      <c r="AB55" s="108"/>
      <c r="AC55" s="109">
        <v>0</v>
      </c>
      <c r="AD55" s="109"/>
      <c r="AE55" s="109">
        <v>0</v>
      </c>
      <c r="AF55" s="109"/>
      <c r="AG55" s="106">
        <v>0</v>
      </c>
      <c r="AH55" s="106"/>
      <c r="AI55" s="106">
        <v>0</v>
      </c>
      <c r="AJ55" s="106"/>
      <c r="AK55" s="107">
        <v>0</v>
      </c>
      <c r="AL55" s="108"/>
      <c r="AM55" s="107">
        <v>0</v>
      </c>
      <c r="AN55" s="108"/>
      <c r="AO55" s="153">
        <v>0</v>
      </c>
      <c r="AP55" s="154"/>
      <c r="AQ55" s="106">
        <v>0</v>
      </c>
      <c r="AR55" s="106"/>
      <c r="AS55" s="150"/>
      <c r="AT55" s="150"/>
      <c r="AU55" s="106">
        <v>0</v>
      </c>
      <c r="AV55" s="106"/>
      <c r="AW55" s="107">
        <v>0</v>
      </c>
      <c r="AX55" s="108"/>
      <c r="AY55" s="107">
        <v>0</v>
      </c>
      <c r="AZ55" s="108"/>
      <c r="BA55" s="151">
        <v>5000000</v>
      </c>
      <c r="BB55" s="152"/>
      <c r="BC55" s="107">
        <v>0</v>
      </c>
      <c r="BD55" s="108"/>
      <c r="BE55" s="107">
        <v>0</v>
      </c>
      <c r="BF55" s="108"/>
      <c r="BG55" s="129"/>
    </row>
    <row r="56" spans="5:59" ht="15.75" thickBot="1" x14ac:dyDescent="0.3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5:59" ht="15.75" thickBot="1" x14ac:dyDescent="0.3">
      <c r="E57" s="129">
        <v>4</v>
      </c>
      <c r="F57" s="3"/>
      <c r="G57" s="137" t="s">
        <v>0</v>
      </c>
      <c r="H57" s="137"/>
      <c r="I57" s="125" t="s">
        <v>0</v>
      </c>
      <c r="J57" s="125"/>
      <c r="K57" s="125" t="s">
        <v>0</v>
      </c>
      <c r="L57" s="125"/>
      <c r="M57" s="124" t="s">
        <v>0</v>
      </c>
      <c r="N57" s="124"/>
      <c r="O57" s="124" t="s">
        <v>1</v>
      </c>
      <c r="P57" s="124"/>
      <c r="Q57" s="125" t="s">
        <v>1</v>
      </c>
      <c r="R57" s="125"/>
      <c r="S57" s="125" t="s">
        <v>0</v>
      </c>
      <c r="T57" s="125"/>
      <c r="U57" s="124" t="s">
        <v>0</v>
      </c>
      <c r="V57" s="124"/>
      <c r="W57" s="137" t="s">
        <v>0</v>
      </c>
      <c r="X57" s="137"/>
      <c r="Y57" s="137" t="s">
        <v>0</v>
      </c>
      <c r="Z57" s="137"/>
      <c r="AA57" s="137" t="s">
        <v>0</v>
      </c>
      <c r="AB57" s="137"/>
      <c r="AC57" s="124" t="s">
        <v>0</v>
      </c>
      <c r="AD57" s="124"/>
      <c r="AE57" s="124" t="s">
        <v>0</v>
      </c>
      <c r="AF57" s="124"/>
      <c r="AG57" s="124" t="s">
        <v>0</v>
      </c>
      <c r="AH57" s="124"/>
      <c r="AI57" s="137" t="s">
        <v>0</v>
      </c>
      <c r="AJ57" s="137"/>
      <c r="AK57" s="124" t="s">
        <v>0</v>
      </c>
      <c r="AL57" s="124"/>
      <c r="AM57" s="125" t="s">
        <v>0</v>
      </c>
      <c r="AN57" s="125"/>
      <c r="AO57" s="132" t="s">
        <v>0</v>
      </c>
      <c r="AP57" s="147"/>
      <c r="AQ57" s="124" t="s">
        <v>0</v>
      </c>
      <c r="AR57" s="124"/>
      <c r="AS57" s="124" t="s">
        <v>0</v>
      </c>
      <c r="AT57" s="124"/>
      <c r="AU57" s="124" t="s">
        <v>0</v>
      </c>
      <c r="AV57" s="124"/>
      <c r="AW57" s="124" t="s">
        <v>0</v>
      </c>
      <c r="AX57" s="124"/>
      <c r="AY57" s="124" t="s">
        <v>0</v>
      </c>
      <c r="AZ57" s="124"/>
      <c r="BA57" s="125" t="s">
        <v>0</v>
      </c>
      <c r="BB57" s="125"/>
      <c r="BC57" s="124" t="s">
        <v>0</v>
      </c>
      <c r="BD57" s="124"/>
      <c r="BE57" s="137" t="s">
        <v>0</v>
      </c>
      <c r="BF57" s="137"/>
      <c r="BG57" s="129">
        <v>4</v>
      </c>
    </row>
    <row r="58" spans="5:59" ht="18.75" thickBot="1" x14ac:dyDescent="0.3">
      <c r="E58" s="129"/>
      <c r="F58" s="3"/>
      <c r="G58" s="4" t="s">
        <v>238</v>
      </c>
      <c r="H58" s="5">
        <v>27.95</v>
      </c>
      <c r="I58" s="4" t="s">
        <v>239</v>
      </c>
      <c r="J58" s="5">
        <v>23.95</v>
      </c>
      <c r="K58" s="4" t="s">
        <v>240</v>
      </c>
      <c r="L58" s="5">
        <v>24.35</v>
      </c>
      <c r="M58" s="4" t="s">
        <v>241</v>
      </c>
      <c r="N58" s="5">
        <v>24.35</v>
      </c>
      <c r="O58" s="4" t="s">
        <v>242</v>
      </c>
      <c r="P58" s="5">
        <v>55.36</v>
      </c>
      <c r="Q58" s="4" t="s">
        <v>243</v>
      </c>
      <c r="R58" s="5">
        <v>55.36</v>
      </c>
      <c r="S58" s="4" t="s">
        <v>244</v>
      </c>
      <c r="T58" s="5">
        <v>24.35</v>
      </c>
      <c r="U58" s="4" t="s">
        <v>245</v>
      </c>
      <c r="V58" s="5">
        <v>24.35</v>
      </c>
      <c r="W58" s="4" t="s">
        <v>246</v>
      </c>
      <c r="X58" s="5">
        <v>23.95</v>
      </c>
      <c r="Y58" s="4" t="s">
        <v>247</v>
      </c>
      <c r="Z58" s="5">
        <v>27.95</v>
      </c>
      <c r="AA58" s="4" t="s">
        <v>248</v>
      </c>
      <c r="AB58" s="5">
        <v>31.28</v>
      </c>
      <c r="AC58" s="4" t="s">
        <v>249</v>
      </c>
      <c r="AD58" s="5">
        <v>27.59</v>
      </c>
      <c r="AE58" s="4" t="s">
        <v>250</v>
      </c>
      <c r="AF58" s="5">
        <v>27.59</v>
      </c>
      <c r="AG58" s="4" t="s">
        <v>251</v>
      </c>
      <c r="AH58" s="5">
        <v>31.28</v>
      </c>
      <c r="AI58" s="4" t="s">
        <v>252</v>
      </c>
      <c r="AJ58" s="5">
        <v>27.95</v>
      </c>
      <c r="AK58" s="4" t="s">
        <v>253</v>
      </c>
      <c r="AL58" s="5">
        <v>23.95</v>
      </c>
      <c r="AM58" s="4" t="s">
        <v>254</v>
      </c>
      <c r="AN58" s="5">
        <v>24.35</v>
      </c>
      <c r="AO58" s="4" t="s">
        <v>255</v>
      </c>
      <c r="AP58" s="5">
        <v>24.35</v>
      </c>
      <c r="AQ58" s="4" t="s">
        <v>256</v>
      </c>
      <c r="AR58" s="5">
        <v>28.93</v>
      </c>
      <c r="AS58" s="4" t="s">
        <v>257</v>
      </c>
      <c r="AT58" s="5">
        <v>28.93</v>
      </c>
      <c r="AU58" s="4" t="s">
        <v>258</v>
      </c>
      <c r="AV58" s="5">
        <v>24.35</v>
      </c>
      <c r="AW58" s="86" t="s">
        <v>259</v>
      </c>
      <c r="AX58" s="87">
        <v>24.35</v>
      </c>
      <c r="AY58" s="4" t="s">
        <v>260</v>
      </c>
      <c r="AZ58" s="5">
        <v>23.95</v>
      </c>
      <c r="BA58" s="4" t="s">
        <v>261</v>
      </c>
      <c r="BB58" s="5">
        <v>27.95</v>
      </c>
      <c r="BC58" s="4" t="s">
        <v>262</v>
      </c>
      <c r="BD58" s="5">
        <v>27.35</v>
      </c>
      <c r="BE58" s="4" t="s">
        <v>263</v>
      </c>
      <c r="BF58" s="5">
        <v>27.35</v>
      </c>
      <c r="BG58" s="129"/>
    </row>
    <row r="59" spans="5:59" ht="15.75" thickBot="1" x14ac:dyDescent="0.3">
      <c r="E59" s="129"/>
      <c r="F59" s="3"/>
      <c r="G59" s="120" t="s">
        <v>80</v>
      </c>
      <c r="H59" s="121"/>
      <c r="I59" s="120" t="s">
        <v>80</v>
      </c>
      <c r="J59" s="121"/>
      <c r="K59" s="120" t="s">
        <v>80</v>
      </c>
      <c r="L59" s="121"/>
      <c r="M59" s="120" t="s">
        <v>80</v>
      </c>
      <c r="N59" s="121"/>
      <c r="O59" s="120" t="s">
        <v>80</v>
      </c>
      <c r="P59" s="121"/>
      <c r="Q59" s="120" t="s">
        <v>80</v>
      </c>
      <c r="R59" s="121"/>
      <c r="S59" s="120" t="s">
        <v>80</v>
      </c>
      <c r="T59" s="121"/>
      <c r="U59" s="120" t="s">
        <v>80</v>
      </c>
      <c r="V59" s="121"/>
      <c r="W59" s="120" t="s">
        <v>80</v>
      </c>
      <c r="X59" s="121"/>
      <c r="Y59" s="120" t="s">
        <v>80</v>
      </c>
      <c r="Z59" s="121"/>
      <c r="AA59" s="120" t="s">
        <v>80</v>
      </c>
      <c r="AB59" s="121"/>
      <c r="AC59" s="120" t="s">
        <v>80</v>
      </c>
      <c r="AD59" s="121"/>
      <c r="AE59" s="120" t="s">
        <v>80</v>
      </c>
      <c r="AF59" s="121"/>
      <c r="AG59" s="120" t="s">
        <v>80</v>
      </c>
      <c r="AH59" s="121"/>
      <c r="AI59" s="120" t="s">
        <v>80</v>
      </c>
      <c r="AJ59" s="121"/>
      <c r="AK59" s="120" t="s">
        <v>80</v>
      </c>
      <c r="AL59" s="121"/>
      <c r="AM59" s="120" t="s">
        <v>80</v>
      </c>
      <c r="AN59" s="121"/>
      <c r="AO59" s="120" t="s">
        <v>80</v>
      </c>
      <c r="AP59" s="121"/>
      <c r="AQ59" s="120" t="s">
        <v>80</v>
      </c>
      <c r="AR59" s="121"/>
      <c r="AS59" s="120" t="s">
        <v>80</v>
      </c>
      <c r="AT59" s="121"/>
      <c r="AU59" s="120" t="s">
        <v>80</v>
      </c>
      <c r="AV59" s="121"/>
      <c r="AW59" s="120" t="s">
        <v>80</v>
      </c>
      <c r="AX59" s="121"/>
      <c r="AY59" s="120" t="s">
        <v>80</v>
      </c>
      <c r="AZ59" s="121"/>
      <c r="BA59" s="120" t="s">
        <v>80</v>
      </c>
      <c r="BB59" s="121"/>
      <c r="BC59" s="120" t="s">
        <v>80</v>
      </c>
      <c r="BD59" s="121"/>
      <c r="BE59" s="120" t="s">
        <v>80</v>
      </c>
      <c r="BF59" s="121"/>
      <c r="BG59" s="129"/>
    </row>
    <row r="60" spans="5:59" ht="18.75" thickBot="1" x14ac:dyDescent="0.3">
      <c r="E60" s="129"/>
      <c r="F60" s="3"/>
      <c r="G60" s="107">
        <v>0</v>
      </c>
      <c r="H60" s="108"/>
      <c r="I60" s="148"/>
      <c r="J60" s="149"/>
      <c r="K60" s="107">
        <v>0</v>
      </c>
      <c r="L60" s="108"/>
      <c r="M60" s="107">
        <v>0</v>
      </c>
      <c r="N60" s="108"/>
      <c r="O60" s="107">
        <v>0</v>
      </c>
      <c r="P60" s="108"/>
      <c r="Q60" s="106">
        <v>0</v>
      </c>
      <c r="R60" s="106"/>
      <c r="S60" s="106">
        <v>0</v>
      </c>
      <c r="T60" s="106"/>
      <c r="U60" s="107">
        <v>0</v>
      </c>
      <c r="V60" s="108"/>
      <c r="W60" s="107">
        <v>0</v>
      </c>
      <c r="X60" s="108"/>
      <c r="Y60" s="107">
        <v>0</v>
      </c>
      <c r="Z60" s="108"/>
      <c r="AA60" s="107">
        <v>0</v>
      </c>
      <c r="AB60" s="108"/>
      <c r="AC60" s="107">
        <v>0</v>
      </c>
      <c r="AD60" s="108"/>
      <c r="AE60" s="107">
        <v>0</v>
      </c>
      <c r="AF60" s="108"/>
      <c r="AG60" s="106">
        <v>0</v>
      </c>
      <c r="AH60" s="106"/>
      <c r="AI60" s="107">
        <v>0</v>
      </c>
      <c r="AJ60" s="108"/>
      <c r="AK60" s="107">
        <v>0</v>
      </c>
      <c r="AL60" s="108"/>
      <c r="AM60" s="107">
        <v>0</v>
      </c>
      <c r="AN60" s="108"/>
      <c r="AO60" s="107">
        <v>0</v>
      </c>
      <c r="AP60" s="108"/>
      <c r="AQ60" s="106">
        <v>0</v>
      </c>
      <c r="AR60" s="106"/>
      <c r="AS60" s="107">
        <v>0</v>
      </c>
      <c r="AT60" s="108"/>
      <c r="AU60" s="107">
        <v>0</v>
      </c>
      <c r="AV60" s="108"/>
      <c r="AW60" s="120">
        <v>0</v>
      </c>
      <c r="AX60" s="121"/>
      <c r="AY60" s="107">
        <v>0</v>
      </c>
      <c r="AZ60" s="108"/>
      <c r="BA60" s="107">
        <v>0</v>
      </c>
      <c r="BB60" s="108"/>
      <c r="BC60" s="107">
        <v>0</v>
      </c>
      <c r="BD60" s="108"/>
      <c r="BE60" s="107">
        <v>0</v>
      </c>
      <c r="BF60" s="108"/>
      <c r="BG60" s="129"/>
    </row>
    <row r="61" spans="5:59" ht="18.75" thickBot="1" x14ac:dyDescent="0.3">
      <c r="E61" s="129"/>
      <c r="F61" s="3"/>
      <c r="G61" s="106">
        <v>0</v>
      </c>
      <c r="H61" s="106"/>
      <c r="I61" s="150"/>
      <c r="J61" s="150"/>
      <c r="K61" s="106">
        <v>0</v>
      </c>
      <c r="L61" s="106"/>
      <c r="M61" s="106">
        <v>0</v>
      </c>
      <c r="N61" s="106"/>
      <c r="O61" s="107">
        <v>0</v>
      </c>
      <c r="P61" s="108"/>
      <c r="Q61" s="107">
        <v>0</v>
      </c>
      <c r="R61" s="108"/>
      <c r="S61" s="106">
        <v>0</v>
      </c>
      <c r="T61" s="106"/>
      <c r="U61" s="106">
        <v>0</v>
      </c>
      <c r="V61" s="106"/>
      <c r="W61" s="106">
        <v>0</v>
      </c>
      <c r="X61" s="106"/>
      <c r="Y61" s="107">
        <v>0</v>
      </c>
      <c r="Z61" s="108"/>
      <c r="AA61" s="107">
        <v>0</v>
      </c>
      <c r="AB61" s="108"/>
      <c r="AC61" s="107">
        <v>0</v>
      </c>
      <c r="AD61" s="108"/>
      <c r="AE61" s="106">
        <v>0</v>
      </c>
      <c r="AF61" s="106"/>
      <c r="AG61" s="106">
        <v>0</v>
      </c>
      <c r="AH61" s="106"/>
      <c r="AI61" s="106">
        <v>0</v>
      </c>
      <c r="AJ61" s="106"/>
      <c r="AK61" s="106">
        <v>0</v>
      </c>
      <c r="AL61" s="106"/>
      <c r="AM61" s="107">
        <v>0</v>
      </c>
      <c r="AN61" s="108"/>
      <c r="AO61" s="107">
        <v>0</v>
      </c>
      <c r="AP61" s="108"/>
      <c r="AQ61" s="106">
        <v>0</v>
      </c>
      <c r="AR61" s="106"/>
      <c r="AS61" s="106">
        <v>0</v>
      </c>
      <c r="AT61" s="106"/>
      <c r="AU61" s="106">
        <v>0</v>
      </c>
      <c r="AV61" s="106"/>
      <c r="AW61" s="148">
        <v>0</v>
      </c>
      <c r="AX61" s="149"/>
      <c r="AY61" s="107">
        <v>0</v>
      </c>
      <c r="AZ61" s="108"/>
      <c r="BA61" s="107">
        <v>0</v>
      </c>
      <c r="BB61" s="108"/>
      <c r="BC61" s="107">
        <v>0</v>
      </c>
      <c r="BD61" s="108"/>
      <c r="BE61" s="107">
        <v>0</v>
      </c>
      <c r="BF61" s="108"/>
      <c r="BG61" s="129"/>
    </row>
    <row r="62" spans="5:59" ht="15.75" thickBot="1" x14ac:dyDescent="0.3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5:59" ht="15.75" thickBot="1" x14ac:dyDescent="0.3">
      <c r="E63" s="129">
        <v>3</v>
      </c>
      <c r="F63" s="3"/>
      <c r="G63" s="124" t="s">
        <v>0</v>
      </c>
      <c r="H63" s="124"/>
      <c r="I63" s="137" t="s">
        <v>0</v>
      </c>
      <c r="J63" s="137"/>
      <c r="K63" s="137" t="s">
        <v>0</v>
      </c>
      <c r="L63" s="137"/>
      <c r="M63" s="124" t="s">
        <v>0</v>
      </c>
      <c r="N63" s="124"/>
      <c r="O63" s="124" t="s">
        <v>1</v>
      </c>
      <c r="P63" s="124"/>
      <c r="Q63" s="124" t="s">
        <v>1</v>
      </c>
      <c r="R63" s="124"/>
      <c r="S63" s="124" t="s">
        <v>0</v>
      </c>
      <c r="T63" s="124"/>
      <c r="U63" s="124" t="s">
        <v>0</v>
      </c>
      <c r="V63" s="124"/>
      <c r="W63" s="137" t="s">
        <v>0</v>
      </c>
      <c r="X63" s="137"/>
      <c r="Y63" s="124" t="s">
        <v>0</v>
      </c>
      <c r="Z63" s="124"/>
      <c r="AA63" s="124" t="s">
        <v>0</v>
      </c>
      <c r="AB63" s="124"/>
      <c r="AC63" s="137" t="s">
        <v>0</v>
      </c>
      <c r="AD63" s="137"/>
      <c r="AE63" s="137" t="s">
        <v>0</v>
      </c>
      <c r="AF63" s="137"/>
      <c r="AG63" s="124" t="s">
        <v>0</v>
      </c>
      <c r="AH63" s="124"/>
      <c r="AI63" s="125" t="s">
        <v>0</v>
      </c>
      <c r="AJ63" s="125"/>
      <c r="AK63" s="124" t="s">
        <v>0</v>
      </c>
      <c r="AL63" s="124"/>
      <c r="AM63" s="124" t="s">
        <v>0</v>
      </c>
      <c r="AN63" s="124"/>
      <c r="AO63" s="132" t="s">
        <v>0</v>
      </c>
      <c r="AP63" s="147"/>
      <c r="AQ63" s="124" t="s">
        <v>0</v>
      </c>
      <c r="AR63" s="124"/>
      <c r="AS63" s="124" t="s">
        <v>0</v>
      </c>
      <c r="AT63" s="124"/>
      <c r="AU63" s="124" t="s">
        <v>0</v>
      </c>
      <c r="AV63" s="124"/>
      <c r="AW63" s="125" t="s">
        <v>0</v>
      </c>
      <c r="AX63" s="125"/>
      <c r="AY63" s="124" t="s">
        <v>0</v>
      </c>
      <c r="AZ63" s="124"/>
      <c r="BA63" s="124" t="s">
        <v>0</v>
      </c>
      <c r="BB63" s="124"/>
      <c r="BC63" s="137" t="s">
        <v>0</v>
      </c>
      <c r="BD63" s="137"/>
      <c r="BE63" s="137" t="s">
        <v>0</v>
      </c>
      <c r="BF63" s="137"/>
      <c r="BG63" s="129">
        <v>3</v>
      </c>
    </row>
    <row r="64" spans="5:59" ht="18.75" thickBot="1" x14ac:dyDescent="0.3">
      <c r="E64" s="129"/>
      <c r="F64" s="3"/>
      <c r="G64" s="4" t="s">
        <v>264</v>
      </c>
      <c r="H64" s="5">
        <v>27.95</v>
      </c>
      <c r="I64" s="4" t="s">
        <v>265</v>
      </c>
      <c r="J64" s="5">
        <v>23.95</v>
      </c>
      <c r="K64" s="4" t="s">
        <v>266</v>
      </c>
      <c r="L64" s="5">
        <v>24.35</v>
      </c>
      <c r="M64" s="4" t="s">
        <v>267</v>
      </c>
      <c r="N64" s="5">
        <v>24.35</v>
      </c>
      <c r="O64" s="4" t="s">
        <v>268</v>
      </c>
      <c r="P64" s="5">
        <v>55.36</v>
      </c>
      <c r="Q64" s="82" t="s">
        <v>269</v>
      </c>
      <c r="R64" s="83">
        <v>55.36</v>
      </c>
      <c r="S64" s="4" t="s">
        <v>270</v>
      </c>
      <c r="T64" s="5">
        <v>24.35</v>
      </c>
      <c r="U64" s="4" t="s">
        <v>271</v>
      </c>
      <c r="V64" s="5">
        <v>24.35</v>
      </c>
      <c r="W64" s="4" t="s">
        <v>272</v>
      </c>
      <c r="X64" s="5">
        <v>23.95</v>
      </c>
      <c r="Y64" s="4" t="s">
        <v>273</v>
      </c>
      <c r="Z64" s="5">
        <v>27.95</v>
      </c>
      <c r="AA64" s="4" t="s">
        <v>274</v>
      </c>
      <c r="AB64" s="5">
        <v>31.28</v>
      </c>
      <c r="AC64" s="4" t="s">
        <v>275</v>
      </c>
      <c r="AD64" s="5">
        <v>27.59</v>
      </c>
      <c r="AE64" s="4" t="s">
        <v>276</v>
      </c>
      <c r="AF64" s="5">
        <v>27.59</v>
      </c>
      <c r="AG64" s="4" t="s">
        <v>277</v>
      </c>
      <c r="AH64" s="7">
        <v>31.28</v>
      </c>
      <c r="AI64" s="4" t="s">
        <v>278</v>
      </c>
      <c r="AJ64" s="5">
        <v>27.95</v>
      </c>
      <c r="AK64" s="4" t="s">
        <v>279</v>
      </c>
      <c r="AL64" s="5">
        <v>23.95</v>
      </c>
      <c r="AM64" s="4" t="s">
        <v>280</v>
      </c>
      <c r="AN64" s="5">
        <v>24.35</v>
      </c>
      <c r="AO64" s="4" t="s">
        <v>281</v>
      </c>
      <c r="AP64" s="5">
        <v>24.35</v>
      </c>
      <c r="AQ64" s="4" t="s">
        <v>282</v>
      </c>
      <c r="AR64" s="5">
        <v>28.93</v>
      </c>
      <c r="AS64" s="84" t="s">
        <v>283</v>
      </c>
      <c r="AT64" s="85">
        <v>28.93</v>
      </c>
      <c r="AU64" s="4" t="s">
        <v>284</v>
      </c>
      <c r="AV64" s="5">
        <v>24.35</v>
      </c>
      <c r="AW64" s="4" t="s">
        <v>285</v>
      </c>
      <c r="AX64" s="5">
        <v>24.35</v>
      </c>
      <c r="AY64" s="4" t="s">
        <v>286</v>
      </c>
      <c r="AZ64" s="5">
        <v>23.95</v>
      </c>
      <c r="BA64" s="4" t="s">
        <v>287</v>
      </c>
      <c r="BB64" s="5">
        <v>27.95</v>
      </c>
      <c r="BC64" s="4" t="s">
        <v>288</v>
      </c>
      <c r="BD64" s="5">
        <v>27.35</v>
      </c>
      <c r="BE64" s="4" t="s">
        <v>289</v>
      </c>
      <c r="BF64" s="5">
        <v>27.35</v>
      </c>
      <c r="BG64" s="129"/>
    </row>
    <row r="65" spans="5:59" ht="19.5" thickBot="1" x14ac:dyDescent="0.3">
      <c r="E65" s="129"/>
      <c r="F65" s="3"/>
      <c r="G65" s="120" t="s">
        <v>80</v>
      </c>
      <c r="H65" s="121"/>
      <c r="I65" s="120" t="s">
        <v>80</v>
      </c>
      <c r="J65" s="121"/>
      <c r="K65" s="120" t="s">
        <v>80</v>
      </c>
      <c r="L65" s="121"/>
      <c r="M65" s="120" t="s">
        <v>80</v>
      </c>
      <c r="N65" s="121"/>
      <c r="O65" s="120" t="s">
        <v>80</v>
      </c>
      <c r="P65" s="121"/>
      <c r="Q65" s="145" t="s">
        <v>537</v>
      </c>
      <c r="R65" s="146"/>
      <c r="S65" s="120" t="s">
        <v>80</v>
      </c>
      <c r="T65" s="121"/>
      <c r="U65" s="120" t="s">
        <v>80</v>
      </c>
      <c r="V65" s="121"/>
      <c r="W65" s="120" t="s">
        <v>80</v>
      </c>
      <c r="X65" s="121"/>
      <c r="Y65" s="120" t="s">
        <v>80</v>
      </c>
      <c r="Z65" s="121"/>
      <c r="AA65" s="120" t="s">
        <v>80</v>
      </c>
      <c r="AB65" s="121"/>
      <c r="AC65" s="120" t="s">
        <v>80</v>
      </c>
      <c r="AD65" s="121"/>
      <c r="AE65" s="120" t="s">
        <v>80</v>
      </c>
      <c r="AF65" s="121"/>
      <c r="AG65" s="120" t="s">
        <v>80</v>
      </c>
      <c r="AH65" s="121"/>
      <c r="AI65" s="120" t="s">
        <v>80</v>
      </c>
      <c r="AJ65" s="121"/>
      <c r="AK65" s="120" t="s">
        <v>80</v>
      </c>
      <c r="AL65" s="121"/>
      <c r="AM65" s="120" t="s">
        <v>80</v>
      </c>
      <c r="AN65" s="121"/>
      <c r="AO65" s="120" t="s">
        <v>80</v>
      </c>
      <c r="AP65" s="121"/>
      <c r="AQ65" s="120" t="s">
        <v>80</v>
      </c>
      <c r="AR65" s="121"/>
      <c r="AS65" s="143" t="s">
        <v>531</v>
      </c>
      <c r="AT65" s="144"/>
      <c r="AU65" s="120" t="s">
        <v>80</v>
      </c>
      <c r="AV65" s="121"/>
      <c r="AW65" s="120" t="s">
        <v>80</v>
      </c>
      <c r="AX65" s="121"/>
      <c r="AY65" s="120" t="s">
        <v>80</v>
      </c>
      <c r="AZ65" s="121"/>
      <c r="BA65" s="120" t="s">
        <v>80</v>
      </c>
      <c r="BB65" s="121"/>
      <c r="BC65" s="120" t="s">
        <v>80</v>
      </c>
      <c r="BD65" s="121"/>
      <c r="BE65" s="120" t="s">
        <v>80</v>
      </c>
      <c r="BF65" s="121"/>
      <c r="BG65" s="129"/>
    </row>
    <row r="66" spans="5:59" ht="18.75" thickBot="1" x14ac:dyDescent="0.3">
      <c r="E66" s="129"/>
      <c r="F66" s="3"/>
      <c r="G66" s="106">
        <v>0</v>
      </c>
      <c r="H66" s="106"/>
      <c r="I66" s="106">
        <v>0</v>
      </c>
      <c r="J66" s="106"/>
      <c r="K66" s="107">
        <v>0</v>
      </c>
      <c r="L66" s="108"/>
      <c r="M66" s="106">
        <v>0</v>
      </c>
      <c r="N66" s="106"/>
      <c r="O66" s="107">
        <v>0</v>
      </c>
      <c r="P66" s="108"/>
      <c r="Q66" s="142">
        <f>Q67/R64</f>
        <v>189667.63005780347</v>
      </c>
      <c r="R66" s="142"/>
      <c r="S66" s="106">
        <v>0</v>
      </c>
      <c r="T66" s="106"/>
      <c r="U66" s="106">
        <v>0</v>
      </c>
      <c r="V66" s="106"/>
      <c r="W66" s="106">
        <v>0</v>
      </c>
      <c r="X66" s="106"/>
      <c r="Y66" s="107">
        <v>0</v>
      </c>
      <c r="Z66" s="108"/>
      <c r="AA66" s="107">
        <v>0</v>
      </c>
      <c r="AB66" s="108"/>
      <c r="AC66" s="107">
        <v>0</v>
      </c>
      <c r="AD66" s="108"/>
      <c r="AE66" s="107">
        <v>0</v>
      </c>
      <c r="AF66" s="108"/>
      <c r="AG66" s="106">
        <v>0</v>
      </c>
      <c r="AH66" s="106"/>
      <c r="AI66" s="107">
        <v>0</v>
      </c>
      <c r="AJ66" s="108"/>
      <c r="AK66" s="106">
        <v>0</v>
      </c>
      <c r="AL66" s="106"/>
      <c r="AM66" s="107">
        <v>0</v>
      </c>
      <c r="AN66" s="108"/>
      <c r="AO66" s="106">
        <v>0</v>
      </c>
      <c r="AP66" s="106"/>
      <c r="AQ66" s="106">
        <v>0</v>
      </c>
      <c r="AR66" s="106"/>
      <c r="AS66" s="141">
        <f>AS67/AT64</f>
        <v>183200.82958866228</v>
      </c>
      <c r="AT66" s="141"/>
      <c r="AU66" s="107"/>
      <c r="AV66" s="108"/>
      <c r="AW66" s="107">
        <v>0</v>
      </c>
      <c r="AX66" s="108"/>
      <c r="AY66" s="107">
        <v>0</v>
      </c>
      <c r="AZ66" s="108"/>
      <c r="BA66" s="107">
        <v>0</v>
      </c>
      <c r="BB66" s="108"/>
      <c r="BC66" s="107">
        <v>0</v>
      </c>
      <c r="BD66" s="108"/>
      <c r="BE66" s="107">
        <v>0</v>
      </c>
      <c r="BF66" s="108"/>
      <c r="BG66" s="129"/>
    </row>
    <row r="67" spans="5:59" ht="18.75" thickBot="1" x14ac:dyDescent="0.3">
      <c r="E67" s="129"/>
      <c r="F67" s="3"/>
      <c r="G67" s="106">
        <v>0</v>
      </c>
      <c r="H67" s="106"/>
      <c r="I67" s="106">
        <v>0</v>
      </c>
      <c r="J67" s="106"/>
      <c r="K67" s="106">
        <v>0</v>
      </c>
      <c r="L67" s="106"/>
      <c r="M67" s="106">
        <v>0</v>
      </c>
      <c r="N67" s="106"/>
      <c r="O67" s="107">
        <v>0</v>
      </c>
      <c r="P67" s="108"/>
      <c r="Q67" s="126">
        <v>10500000</v>
      </c>
      <c r="R67" s="127"/>
      <c r="S67" s="106">
        <v>0</v>
      </c>
      <c r="T67" s="106"/>
      <c r="U67" s="106">
        <v>0</v>
      </c>
      <c r="V67" s="106"/>
      <c r="W67" s="106">
        <v>0</v>
      </c>
      <c r="X67" s="106"/>
      <c r="Y67" s="107">
        <v>0</v>
      </c>
      <c r="Z67" s="108"/>
      <c r="AA67" s="107">
        <v>0</v>
      </c>
      <c r="AB67" s="108"/>
      <c r="AC67" s="107">
        <v>0</v>
      </c>
      <c r="AD67" s="108"/>
      <c r="AE67" s="106">
        <v>0</v>
      </c>
      <c r="AF67" s="106"/>
      <c r="AG67" s="106">
        <v>0</v>
      </c>
      <c r="AH67" s="106"/>
      <c r="AI67" s="106">
        <v>0</v>
      </c>
      <c r="AJ67" s="106"/>
      <c r="AK67" s="106">
        <v>0</v>
      </c>
      <c r="AL67" s="106"/>
      <c r="AM67" s="107">
        <v>0</v>
      </c>
      <c r="AN67" s="108"/>
      <c r="AO67" s="106">
        <v>0</v>
      </c>
      <c r="AP67" s="106"/>
      <c r="AQ67" s="106">
        <v>0</v>
      </c>
      <c r="AR67" s="106"/>
      <c r="AS67" s="141">
        <v>5300000</v>
      </c>
      <c r="AT67" s="141"/>
      <c r="AU67" s="107"/>
      <c r="AV67" s="108"/>
      <c r="AW67" s="107">
        <v>0</v>
      </c>
      <c r="AX67" s="108"/>
      <c r="AY67" s="107">
        <v>0</v>
      </c>
      <c r="AZ67" s="108"/>
      <c r="BA67" s="107">
        <v>0</v>
      </c>
      <c r="BB67" s="108"/>
      <c r="BC67" s="107">
        <v>0</v>
      </c>
      <c r="BD67" s="108"/>
      <c r="BE67" s="107">
        <v>0</v>
      </c>
      <c r="BF67" s="108"/>
      <c r="BG67" s="129"/>
    </row>
    <row r="68" spans="5:59" ht="15.75" thickBot="1" x14ac:dyDescent="0.3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5:59" ht="15.75" thickBot="1" x14ac:dyDescent="0.3">
      <c r="E69" s="129">
        <v>2</v>
      </c>
      <c r="F69" s="3"/>
      <c r="G69" s="124" t="s">
        <v>0</v>
      </c>
      <c r="H69" s="124"/>
      <c r="I69" s="137" t="s">
        <v>0</v>
      </c>
      <c r="J69" s="137"/>
      <c r="K69" s="137" t="s">
        <v>0</v>
      </c>
      <c r="L69" s="137"/>
      <c r="M69" s="124" t="s">
        <v>0</v>
      </c>
      <c r="N69" s="124"/>
      <c r="O69" s="124" t="s">
        <v>1</v>
      </c>
      <c r="P69" s="124"/>
      <c r="Q69" s="124" t="s">
        <v>1</v>
      </c>
      <c r="R69" s="124"/>
      <c r="S69" s="124" t="s">
        <v>0</v>
      </c>
      <c r="T69" s="124"/>
      <c r="U69" s="125" t="s">
        <v>0</v>
      </c>
      <c r="V69" s="125"/>
      <c r="W69" s="137" t="s">
        <v>0</v>
      </c>
      <c r="X69" s="137"/>
      <c r="Y69" s="124" t="s">
        <v>0</v>
      </c>
      <c r="Z69" s="124"/>
      <c r="AA69" s="124" t="s">
        <v>0</v>
      </c>
      <c r="AB69" s="124"/>
      <c r="AC69" s="137" t="s">
        <v>0</v>
      </c>
      <c r="AD69" s="137"/>
      <c r="AE69" s="137" t="s">
        <v>0</v>
      </c>
      <c r="AF69" s="137"/>
      <c r="AG69" s="124" t="s">
        <v>0</v>
      </c>
      <c r="AH69" s="124"/>
      <c r="AI69" s="124" t="s">
        <v>0</v>
      </c>
      <c r="AJ69" s="124"/>
      <c r="AK69" s="124" t="s">
        <v>0</v>
      </c>
      <c r="AL69" s="124"/>
      <c r="AM69" s="137" t="s">
        <v>0</v>
      </c>
      <c r="AN69" s="137"/>
      <c r="AO69" s="138" t="s">
        <v>0</v>
      </c>
      <c r="AP69" s="139"/>
      <c r="AQ69" s="140" t="s">
        <v>0</v>
      </c>
      <c r="AR69" s="140"/>
      <c r="AS69" s="124" t="s">
        <v>0</v>
      </c>
      <c r="AT69" s="124"/>
      <c r="AU69" s="124" t="s">
        <v>0</v>
      </c>
      <c r="AV69" s="124"/>
      <c r="AW69" s="124" t="s">
        <v>0</v>
      </c>
      <c r="AX69" s="124"/>
      <c r="AY69" s="124" t="s">
        <v>0</v>
      </c>
      <c r="AZ69" s="124"/>
      <c r="BA69" s="124" t="s">
        <v>0</v>
      </c>
      <c r="BB69" s="124"/>
      <c r="BC69" s="125" t="s">
        <v>0</v>
      </c>
      <c r="BD69" s="125"/>
      <c r="BE69" s="137" t="s">
        <v>0</v>
      </c>
      <c r="BF69" s="137"/>
      <c r="BG69" s="129">
        <v>2</v>
      </c>
    </row>
    <row r="70" spans="5:59" ht="16.5" thickBot="1" x14ac:dyDescent="0.3">
      <c r="E70" s="129"/>
      <c r="F70" s="3"/>
      <c r="G70" s="4" t="s">
        <v>290</v>
      </c>
      <c r="H70" s="5">
        <v>27.95</v>
      </c>
      <c r="I70" s="4" t="s">
        <v>291</v>
      </c>
      <c r="J70" s="5">
        <v>23.95</v>
      </c>
      <c r="K70" s="4" t="s">
        <v>292</v>
      </c>
      <c r="L70" s="5">
        <v>24.35</v>
      </c>
      <c r="M70" s="4" t="s">
        <v>293</v>
      </c>
      <c r="N70" s="5">
        <v>24.35</v>
      </c>
      <c r="O70" s="4" t="s">
        <v>294</v>
      </c>
      <c r="P70" s="5">
        <v>55.36</v>
      </c>
      <c r="Q70" s="4" t="s">
        <v>295</v>
      </c>
      <c r="R70" s="5">
        <v>55.36</v>
      </c>
      <c r="S70" s="4" t="s">
        <v>296</v>
      </c>
      <c r="T70" s="5">
        <v>24.35</v>
      </c>
      <c r="U70" s="4" t="s">
        <v>297</v>
      </c>
      <c r="V70" s="5">
        <v>24.35</v>
      </c>
      <c r="W70" s="4" t="s">
        <v>298</v>
      </c>
      <c r="X70" s="8">
        <v>23.95</v>
      </c>
      <c r="Y70" s="4" t="s">
        <v>299</v>
      </c>
      <c r="Z70" s="5">
        <v>27.95</v>
      </c>
      <c r="AA70" s="4" t="s">
        <v>300</v>
      </c>
      <c r="AB70" s="5">
        <v>31.28</v>
      </c>
      <c r="AC70" s="4" t="s">
        <v>301</v>
      </c>
      <c r="AD70" s="5">
        <v>27.59</v>
      </c>
      <c r="AE70" s="4" t="s">
        <v>302</v>
      </c>
      <c r="AF70" s="5">
        <v>27.59</v>
      </c>
      <c r="AG70" s="4" t="s">
        <v>303</v>
      </c>
      <c r="AH70" s="5">
        <v>31.28</v>
      </c>
      <c r="AI70" s="4" t="s">
        <v>304</v>
      </c>
      <c r="AJ70" s="5">
        <v>27.95</v>
      </c>
      <c r="AK70" s="4" t="s">
        <v>305</v>
      </c>
      <c r="AL70" s="5">
        <v>23.95</v>
      </c>
      <c r="AM70" s="4" t="s">
        <v>306</v>
      </c>
      <c r="AN70" s="5">
        <v>24.35</v>
      </c>
      <c r="AO70" s="4" t="s">
        <v>307</v>
      </c>
      <c r="AP70" s="5">
        <v>24.35</v>
      </c>
      <c r="AQ70" s="4" t="s">
        <v>308</v>
      </c>
      <c r="AR70" s="5">
        <v>28.93</v>
      </c>
      <c r="AS70" s="4" t="s">
        <v>309</v>
      </c>
      <c r="AT70" s="5">
        <v>28.93</v>
      </c>
      <c r="AU70" s="4" t="s">
        <v>310</v>
      </c>
      <c r="AV70" s="8">
        <v>24.35</v>
      </c>
      <c r="AW70" s="4" t="s">
        <v>311</v>
      </c>
      <c r="AX70" s="5">
        <v>24.35</v>
      </c>
      <c r="AY70" s="4" t="s">
        <v>312</v>
      </c>
      <c r="AZ70" s="5">
        <v>23.95</v>
      </c>
      <c r="BA70" s="4" t="s">
        <v>313</v>
      </c>
      <c r="BB70" s="5">
        <v>27.95</v>
      </c>
      <c r="BC70" s="4" t="s">
        <v>314</v>
      </c>
      <c r="BD70" s="5">
        <v>27.35</v>
      </c>
      <c r="BE70" s="4" t="s">
        <v>315</v>
      </c>
      <c r="BF70" s="5">
        <v>27.35</v>
      </c>
      <c r="BG70" s="129"/>
    </row>
    <row r="71" spans="5:59" ht="15.75" thickBot="1" x14ac:dyDescent="0.3">
      <c r="E71" s="130"/>
      <c r="F71" s="3"/>
      <c r="G71" s="120" t="s">
        <v>80</v>
      </c>
      <c r="H71" s="121"/>
      <c r="I71" s="120" t="s">
        <v>80</v>
      </c>
      <c r="J71" s="121"/>
      <c r="K71" s="120" t="s">
        <v>80</v>
      </c>
      <c r="L71" s="121"/>
      <c r="M71" s="120" t="s">
        <v>80</v>
      </c>
      <c r="N71" s="121"/>
      <c r="O71" s="120" t="s">
        <v>337</v>
      </c>
      <c r="P71" s="121"/>
      <c r="Q71" s="120" t="s">
        <v>80</v>
      </c>
      <c r="R71" s="121"/>
      <c r="S71" s="120" t="s">
        <v>80</v>
      </c>
      <c r="T71" s="121"/>
      <c r="U71" s="120" t="s">
        <v>80</v>
      </c>
      <c r="V71" s="121"/>
      <c r="W71" s="135" t="s">
        <v>80</v>
      </c>
      <c r="X71" s="136"/>
      <c r="Y71" s="120" t="s">
        <v>80</v>
      </c>
      <c r="Z71" s="121"/>
      <c r="AA71" s="120" t="s">
        <v>80</v>
      </c>
      <c r="AB71" s="121"/>
      <c r="AC71" s="120" t="s">
        <v>80</v>
      </c>
      <c r="AD71" s="121"/>
      <c r="AE71" s="120" t="s">
        <v>80</v>
      </c>
      <c r="AF71" s="121"/>
      <c r="AG71" s="120" t="s">
        <v>80</v>
      </c>
      <c r="AH71" s="121"/>
      <c r="AI71" s="120" t="s">
        <v>80</v>
      </c>
      <c r="AJ71" s="121"/>
      <c r="AK71" s="120" t="s">
        <v>80</v>
      </c>
      <c r="AL71" s="121"/>
      <c r="AM71" s="120" t="s">
        <v>80</v>
      </c>
      <c r="AN71" s="121"/>
      <c r="AO71" s="120" t="s">
        <v>80</v>
      </c>
      <c r="AP71" s="121"/>
      <c r="AQ71" s="120" t="s">
        <v>335</v>
      </c>
      <c r="AR71" s="121"/>
      <c r="AS71" s="120" t="s">
        <v>80</v>
      </c>
      <c r="AT71" s="121"/>
      <c r="AU71" s="135" t="s">
        <v>80</v>
      </c>
      <c r="AV71" s="136"/>
      <c r="AW71" s="120" t="s">
        <v>80</v>
      </c>
      <c r="AX71" s="121"/>
      <c r="AY71" s="120" t="s">
        <v>80</v>
      </c>
      <c r="AZ71" s="121"/>
      <c r="BA71" s="120" t="s">
        <v>80</v>
      </c>
      <c r="BB71" s="121"/>
      <c r="BC71" s="120" t="s">
        <v>80</v>
      </c>
      <c r="BD71" s="121"/>
      <c r="BE71" s="120" t="s">
        <v>80</v>
      </c>
      <c r="BF71" s="121"/>
      <c r="BG71" s="130"/>
    </row>
    <row r="72" spans="5:59" ht="15.75" thickBot="1" x14ac:dyDescent="0.3">
      <c r="E72" s="129"/>
      <c r="F72" s="3"/>
      <c r="G72" s="107">
        <v>0</v>
      </c>
      <c r="H72" s="108"/>
      <c r="I72" s="107">
        <v>0</v>
      </c>
      <c r="J72" s="108"/>
      <c r="K72" s="107">
        <v>0</v>
      </c>
      <c r="L72" s="108"/>
      <c r="M72" s="107">
        <v>0</v>
      </c>
      <c r="N72" s="108"/>
      <c r="O72" s="107">
        <v>0</v>
      </c>
      <c r="P72" s="108"/>
      <c r="Q72" s="106">
        <v>0</v>
      </c>
      <c r="R72" s="106"/>
      <c r="S72" s="106">
        <v>0</v>
      </c>
      <c r="T72" s="106"/>
      <c r="U72" s="107">
        <v>0</v>
      </c>
      <c r="V72" s="108"/>
      <c r="W72" s="116">
        <v>0</v>
      </c>
      <c r="X72" s="117"/>
      <c r="Y72" s="107">
        <v>0</v>
      </c>
      <c r="Z72" s="108"/>
      <c r="AA72" s="107">
        <v>0</v>
      </c>
      <c r="AB72" s="108"/>
      <c r="AC72" s="107">
        <v>0</v>
      </c>
      <c r="AD72" s="108"/>
      <c r="AE72" s="107">
        <v>0</v>
      </c>
      <c r="AF72" s="108"/>
      <c r="AG72" s="107">
        <v>0</v>
      </c>
      <c r="AH72" s="108"/>
      <c r="AI72" s="107">
        <v>0</v>
      </c>
      <c r="AJ72" s="108"/>
      <c r="AK72" s="107">
        <v>0</v>
      </c>
      <c r="AL72" s="108"/>
      <c r="AM72" s="107">
        <v>0</v>
      </c>
      <c r="AN72" s="108"/>
      <c r="AO72" s="107">
        <v>0</v>
      </c>
      <c r="AP72" s="108"/>
      <c r="AQ72" s="106">
        <v>0</v>
      </c>
      <c r="AR72" s="106"/>
      <c r="AS72" s="107">
        <v>0</v>
      </c>
      <c r="AT72" s="108"/>
      <c r="AU72" s="116">
        <v>0</v>
      </c>
      <c r="AV72" s="117"/>
      <c r="AW72" s="107">
        <v>0</v>
      </c>
      <c r="AX72" s="108"/>
      <c r="AY72" s="107">
        <v>0</v>
      </c>
      <c r="AZ72" s="108"/>
      <c r="BA72" s="107">
        <v>0</v>
      </c>
      <c r="BB72" s="108"/>
      <c r="BC72" s="107">
        <v>0</v>
      </c>
      <c r="BD72" s="108"/>
      <c r="BE72" s="107">
        <v>0</v>
      </c>
      <c r="BF72" s="108"/>
      <c r="BG72" s="129"/>
    </row>
    <row r="73" spans="5:59" ht="15.75" thickBot="1" x14ac:dyDescent="0.3">
      <c r="E73" s="129"/>
      <c r="F73" s="3"/>
      <c r="G73" s="106">
        <v>0</v>
      </c>
      <c r="H73" s="106"/>
      <c r="I73" s="106">
        <v>0</v>
      </c>
      <c r="J73" s="106"/>
      <c r="K73" s="106">
        <v>0</v>
      </c>
      <c r="L73" s="106"/>
      <c r="M73" s="106">
        <v>0</v>
      </c>
      <c r="N73" s="106"/>
      <c r="O73" s="107">
        <v>0</v>
      </c>
      <c r="P73" s="108"/>
      <c r="Q73" s="107">
        <v>0</v>
      </c>
      <c r="R73" s="108"/>
      <c r="S73" s="106">
        <v>0</v>
      </c>
      <c r="T73" s="106"/>
      <c r="U73" s="106">
        <v>0</v>
      </c>
      <c r="V73" s="106"/>
      <c r="W73" s="109">
        <v>0</v>
      </c>
      <c r="X73" s="109"/>
      <c r="Y73" s="107">
        <v>0</v>
      </c>
      <c r="Z73" s="108"/>
      <c r="AA73" s="107">
        <v>0</v>
      </c>
      <c r="AB73" s="108"/>
      <c r="AC73" s="107">
        <v>0</v>
      </c>
      <c r="AD73" s="108"/>
      <c r="AE73" s="106">
        <v>0</v>
      </c>
      <c r="AF73" s="106"/>
      <c r="AG73" s="106">
        <v>0</v>
      </c>
      <c r="AH73" s="106"/>
      <c r="AI73" s="107">
        <v>0</v>
      </c>
      <c r="AJ73" s="108"/>
      <c r="AK73" s="107">
        <v>0</v>
      </c>
      <c r="AL73" s="108"/>
      <c r="AM73" s="107">
        <v>0</v>
      </c>
      <c r="AN73" s="108"/>
      <c r="AO73" s="107">
        <v>0</v>
      </c>
      <c r="AP73" s="108"/>
      <c r="AQ73" s="107">
        <v>0</v>
      </c>
      <c r="AR73" s="108"/>
      <c r="AS73" s="107">
        <v>0</v>
      </c>
      <c r="AT73" s="108"/>
      <c r="AU73" s="107">
        <v>0</v>
      </c>
      <c r="AV73" s="108"/>
      <c r="AW73" s="107">
        <v>0</v>
      </c>
      <c r="AX73" s="108"/>
      <c r="AY73" s="107">
        <v>0</v>
      </c>
      <c r="AZ73" s="108"/>
      <c r="BA73" s="107">
        <v>0</v>
      </c>
      <c r="BB73" s="108"/>
      <c r="BC73" s="107">
        <v>0</v>
      </c>
      <c r="BD73" s="108"/>
      <c r="BE73" s="107">
        <v>0</v>
      </c>
      <c r="BF73" s="108"/>
      <c r="BG73" s="129"/>
    </row>
    <row r="74" spans="5:59" ht="15.75" thickBo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5:59" ht="18.75" thickBot="1" x14ac:dyDescent="0.3">
      <c r="E75" s="129">
        <v>1</v>
      </c>
      <c r="F75" s="3"/>
      <c r="G75" s="131" t="s">
        <v>316</v>
      </c>
      <c r="H75" s="131"/>
      <c r="I75" s="124" t="s">
        <v>317</v>
      </c>
      <c r="J75" s="124"/>
      <c r="K75" s="124" t="s">
        <v>0</v>
      </c>
      <c r="L75" s="124"/>
      <c r="M75" s="124" t="s">
        <v>0</v>
      </c>
      <c r="N75" s="124"/>
      <c r="O75" s="124" t="s">
        <v>0</v>
      </c>
      <c r="P75" s="124"/>
      <c r="Q75" s="124" t="s">
        <v>0</v>
      </c>
      <c r="R75" s="124"/>
      <c r="S75" s="124" t="s">
        <v>0</v>
      </c>
      <c r="T75" s="124"/>
      <c r="U75" s="124" t="s">
        <v>0</v>
      </c>
      <c r="V75" s="124"/>
      <c r="W75" s="124" t="s">
        <v>0</v>
      </c>
      <c r="X75" s="124"/>
      <c r="Y75" s="124" t="s">
        <v>0</v>
      </c>
      <c r="Z75" s="124"/>
      <c r="AA75" s="124" t="s">
        <v>0</v>
      </c>
      <c r="AB75" s="124"/>
      <c r="AC75" s="125" t="s">
        <v>0</v>
      </c>
      <c r="AD75" s="125"/>
      <c r="AE75" s="124" t="s">
        <v>0</v>
      </c>
      <c r="AF75" s="124"/>
      <c r="AG75" s="124" t="s">
        <v>0</v>
      </c>
      <c r="AH75" s="124"/>
      <c r="AI75" s="124" t="s">
        <v>0</v>
      </c>
      <c r="AJ75" s="124"/>
      <c r="AK75" s="124" t="s">
        <v>0</v>
      </c>
      <c r="AL75" s="124"/>
      <c r="AM75" s="124" t="s">
        <v>0</v>
      </c>
      <c r="AN75" s="132"/>
      <c r="AO75" s="165" t="s">
        <v>0</v>
      </c>
      <c r="AP75" s="166"/>
      <c r="AQ75" s="65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129">
        <v>1</v>
      </c>
    </row>
    <row r="76" spans="5:59" ht="17.25" thickBot="1" x14ac:dyDescent="0.3">
      <c r="E76" s="129"/>
      <c r="F76" s="3"/>
      <c r="G76" s="9" t="s">
        <v>318</v>
      </c>
      <c r="H76" s="10">
        <v>243.67</v>
      </c>
      <c r="I76" s="4" t="s">
        <v>319</v>
      </c>
      <c r="J76" s="5">
        <v>47.36</v>
      </c>
      <c r="K76" s="4" t="s">
        <v>320</v>
      </c>
      <c r="L76" s="5">
        <v>28.34</v>
      </c>
      <c r="M76" s="4" t="s">
        <v>321</v>
      </c>
      <c r="N76" s="5">
        <v>29.16</v>
      </c>
      <c r="O76" s="4" t="s">
        <v>322</v>
      </c>
      <c r="P76" s="5">
        <v>29.16</v>
      </c>
      <c r="Q76" s="4" t="s">
        <v>323</v>
      </c>
      <c r="R76" s="5">
        <v>36.33</v>
      </c>
      <c r="S76" s="4" t="s">
        <v>324</v>
      </c>
      <c r="T76" s="5">
        <v>37</v>
      </c>
      <c r="U76" s="11" t="s">
        <v>325</v>
      </c>
      <c r="V76" s="5">
        <v>33.619999999999997</v>
      </c>
      <c r="W76" s="4" t="s">
        <v>326</v>
      </c>
      <c r="X76" s="5">
        <v>28.34</v>
      </c>
      <c r="Y76" s="4" t="s">
        <v>327</v>
      </c>
      <c r="Z76" s="8">
        <v>29.16</v>
      </c>
      <c r="AA76" s="4" t="s">
        <v>328</v>
      </c>
      <c r="AB76" s="5">
        <v>29.16</v>
      </c>
      <c r="AC76" s="4" t="s">
        <v>329</v>
      </c>
      <c r="AD76" s="5">
        <v>33.76</v>
      </c>
      <c r="AE76" s="92" t="s">
        <v>330</v>
      </c>
      <c r="AF76" s="97">
        <v>33.950000000000003</v>
      </c>
      <c r="AG76" s="4" t="s">
        <v>331</v>
      </c>
      <c r="AH76" s="5">
        <v>28.82</v>
      </c>
      <c r="AI76" s="4" t="s">
        <v>332</v>
      </c>
      <c r="AJ76" s="5">
        <v>29.16</v>
      </c>
      <c r="AK76" s="76" t="s">
        <v>333</v>
      </c>
      <c r="AL76" s="77">
        <v>28.34</v>
      </c>
      <c r="AM76" s="4" t="s">
        <v>334</v>
      </c>
      <c r="AN76" s="59">
        <v>30.82</v>
      </c>
      <c r="AO76" s="4"/>
      <c r="AP76" s="59">
        <v>29.16</v>
      </c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129"/>
    </row>
    <row r="77" spans="5:59" ht="15.75" thickBot="1" x14ac:dyDescent="0.3">
      <c r="E77" s="129"/>
      <c r="F77" s="3"/>
      <c r="G77" s="133" t="s">
        <v>336</v>
      </c>
      <c r="H77" s="134"/>
      <c r="I77" s="120" t="s">
        <v>80</v>
      </c>
      <c r="J77" s="121"/>
      <c r="K77" s="120" t="s">
        <v>80</v>
      </c>
      <c r="L77" s="121"/>
      <c r="M77" s="120" t="s">
        <v>80</v>
      </c>
      <c r="N77" s="121"/>
      <c r="O77" s="120" t="s">
        <v>80</v>
      </c>
      <c r="P77" s="121"/>
      <c r="Q77" s="120" t="s">
        <v>80</v>
      </c>
      <c r="R77" s="121"/>
      <c r="S77" s="120" t="s">
        <v>80</v>
      </c>
      <c r="T77" s="121"/>
      <c r="U77" s="120" t="s">
        <v>80</v>
      </c>
      <c r="V77" s="121"/>
      <c r="W77" s="120" t="s">
        <v>80</v>
      </c>
      <c r="X77" s="121"/>
      <c r="Y77" s="135" t="s">
        <v>80</v>
      </c>
      <c r="Z77" s="136"/>
      <c r="AA77" s="120" t="s">
        <v>337</v>
      </c>
      <c r="AB77" s="121"/>
      <c r="AC77" s="120" t="s">
        <v>80</v>
      </c>
      <c r="AD77" s="121"/>
      <c r="AE77" s="122" t="s">
        <v>335</v>
      </c>
      <c r="AF77" s="123"/>
      <c r="AG77" s="120" t="s">
        <v>80</v>
      </c>
      <c r="AH77" s="121"/>
      <c r="AI77" s="120" t="s">
        <v>80</v>
      </c>
      <c r="AJ77" s="121"/>
      <c r="AK77" s="120" t="s">
        <v>80</v>
      </c>
      <c r="AL77" s="128"/>
      <c r="AM77" s="120" t="s">
        <v>80</v>
      </c>
      <c r="AN77" s="128"/>
      <c r="AO77" s="120" t="s">
        <v>80</v>
      </c>
      <c r="AP77" s="128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129"/>
    </row>
    <row r="78" spans="5:59" ht="16.5" thickBot="1" x14ac:dyDescent="0.3">
      <c r="E78" s="130"/>
      <c r="F78" s="3"/>
      <c r="G78" s="113">
        <v>200000</v>
      </c>
      <c r="H78" s="114"/>
      <c r="I78" s="107">
        <v>0</v>
      </c>
      <c r="J78" s="108"/>
      <c r="K78" s="106">
        <v>0</v>
      </c>
      <c r="L78" s="106"/>
      <c r="M78" s="107">
        <v>0</v>
      </c>
      <c r="N78" s="108"/>
      <c r="O78" s="107">
        <v>0</v>
      </c>
      <c r="P78" s="108"/>
      <c r="Q78" s="106">
        <v>0</v>
      </c>
      <c r="R78" s="106"/>
      <c r="S78" s="106">
        <v>0</v>
      </c>
      <c r="T78" s="106"/>
      <c r="U78" s="106">
        <v>0</v>
      </c>
      <c r="V78" s="106"/>
      <c r="W78" s="107">
        <v>0</v>
      </c>
      <c r="X78" s="108"/>
      <c r="Y78" s="116">
        <v>0</v>
      </c>
      <c r="Z78" s="117"/>
      <c r="AA78" s="107">
        <v>0</v>
      </c>
      <c r="AB78" s="108"/>
      <c r="AC78" s="107">
        <v>0</v>
      </c>
      <c r="AD78" s="108"/>
      <c r="AE78" s="110">
        <f>AE79/AF76</f>
        <v>147275.40500736376</v>
      </c>
      <c r="AF78" s="111"/>
      <c r="AG78" s="107">
        <v>0</v>
      </c>
      <c r="AH78" s="108"/>
      <c r="AI78" s="107">
        <v>0</v>
      </c>
      <c r="AJ78" s="108"/>
      <c r="AK78" s="107">
        <v>0</v>
      </c>
      <c r="AL78" s="112"/>
      <c r="AM78" s="107">
        <v>0</v>
      </c>
      <c r="AN78" s="112"/>
      <c r="AO78" s="107">
        <v>0</v>
      </c>
      <c r="AP78" s="112"/>
      <c r="AQ78" s="65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130"/>
    </row>
    <row r="79" spans="5:59" ht="16.5" thickBot="1" x14ac:dyDescent="0.3">
      <c r="E79" s="129"/>
      <c r="F79" s="3"/>
      <c r="G79" s="115">
        <f>H76*G78</f>
        <v>48734000</v>
      </c>
      <c r="H79" s="115"/>
      <c r="I79" s="106">
        <v>0</v>
      </c>
      <c r="J79" s="106"/>
      <c r="K79" s="107">
        <v>0</v>
      </c>
      <c r="L79" s="108"/>
      <c r="M79" s="106">
        <v>0</v>
      </c>
      <c r="N79" s="106"/>
      <c r="O79" s="106">
        <v>0</v>
      </c>
      <c r="P79" s="106"/>
      <c r="Q79" s="107">
        <v>0</v>
      </c>
      <c r="R79" s="108"/>
      <c r="S79" s="107">
        <v>0</v>
      </c>
      <c r="T79" s="108"/>
      <c r="U79" s="106">
        <v>0</v>
      </c>
      <c r="V79" s="106"/>
      <c r="W79" s="106">
        <v>0</v>
      </c>
      <c r="X79" s="106"/>
      <c r="Y79" s="109">
        <v>0</v>
      </c>
      <c r="Z79" s="109"/>
      <c r="AA79" s="107">
        <v>0</v>
      </c>
      <c r="AB79" s="108"/>
      <c r="AC79" s="107">
        <v>0</v>
      </c>
      <c r="AD79" s="108"/>
      <c r="AE79" s="118">
        <v>5000000</v>
      </c>
      <c r="AF79" s="119"/>
      <c r="AG79" s="106">
        <v>0</v>
      </c>
      <c r="AH79" s="106"/>
      <c r="AI79" s="106">
        <v>0</v>
      </c>
      <c r="AJ79" s="106"/>
      <c r="AK79" s="106">
        <v>0</v>
      </c>
      <c r="AL79" s="107"/>
      <c r="AM79" s="106">
        <v>0</v>
      </c>
      <c r="AN79" s="107"/>
      <c r="AO79" s="106">
        <v>0</v>
      </c>
      <c r="AP79" s="107"/>
      <c r="AQ79" s="65"/>
      <c r="AR79" s="2"/>
      <c r="AS79" s="2"/>
      <c r="AT79" s="2"/>
      <c r="AU79" s="2"/>
      <c r="AV79" s="2"/>
      <c r="AW79" s="12"/>
      <c r="AX79" s="2"/>
      <c r="AY79" s="2"/>
      <c r="AZ79" s="2"/>
      <c r="BA79" s="2"/>
      <c r="BB79" s="2"/>
      <c r="BC79" s="2"/>
      <c r="BD79" s="2"/>
      <c r="BE79" s="2"/>
      <c r="BF79" s="2"/>
      <c r="BG79" s="129"/>
    </row>
    <row r="80" spans="5:59" x14ac:dyDescent="0.25">
      <c r="AO80" s="64"/>
      <c r="AP80" s="64"/>
    </row>
  </sheetData>
  <mergeCells count="1374">
    <mergeCell ref="BA18:BB18"/>
    <mergeCell ref="AO75:AP75"/>
    <mergeCell ref="AO77:AP77"/>
    <mergeCell ref="AO79:AP79"/>
    <mergeCell ref="AO78:AP78"/>
    <mergeCell ref="BG3:BG7"/>
    <mergeCell ref="BG9:BG13"/>
    <mergeCell ref="BG15:BG19"/>
    <mergeCell ref="BG21:BG25"/>
    <mergeCell ref="BG27:BG31"/>
    <mergeCell ref="BG33:BG37"/>
    <mergeCell ref="BG39:BG43"/>
    <mergeCell ref="BG45:BG49"/>
    <mergeCell ref="BG51:BG55"/>
    <mergeCell ref="BG57:BG61"/>
    <mergeCell ref="BG63:BG67"/>
    <mergeCell ref="BG69:BG73"/>
    <mergeCell ref="BG75:BG79"/>
    <mergeCell ref="BE9:BF9"/>
    <mergeCell ref="BE11:BF11"/>
    <mergeCell ref="BA12:BB12"/>
    <mergeCell ref="BC12:BD12"/>
    <mergeCell ref="BE12:BF12"/>
    <mergeCell ref="BE13:BF13"/>
    <mergeCell ref="BA15:BB15"/>
    <mergeCell ref="BC15:BD15"/>
    <mergeCell ref="BE15:BF15"/>
    <mergeCell ref="BA19:BB19"/>
    <mergeCell ref="BC18:BD18"/>
    <mergeCell ref="BE18:BF18"/>
    <mergeCell ref="BC19:BD19"/>
    <mergeCell ref="BE19:BF19"/>
    <mergeCell ref="E3:E7"/>
    <mergeCell ref="G3:H3"/>
    <mergeCell ref="I3:J3"/>
    <mergeCell ref="K3:L3"/>
    <mergeCell ref="M3:N3"/>
    <mergeCell ref="O3:P3"/>
    <mergeCell ref="Q3:R3"/>
    <mergeCell ref="S3:T3"/>
    <mergeCell ref="U3:V3"/>
    <mergeCell ref="O5:P5"/>
    <mergeCell ref="Q5:R5"/>
    <mergeCell ref="AU3:AV3"/>
    <mergeCell ref="AW3:AX3"/>
    <mergeCell ref="AY3:AZ3"/>
    <mergeCell ref="BA3:BB3"/>
    <mergeCell ref="BC3:BD3"/>
    <mergeCell ref="BE3:BF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AC3:AD3"/>
    <mergeCell ref="AE3:AF3"/>
    <mergeCell ref="AG3:AH3"/>
    <mergeCell ref="BC5:BD5"/>
    <mergeCell ref="BE5:BF5"/>
    <mergeCell ref="G6:H6"/>
    <mergeCell ref="M6:N6"/>
    <mergeCell ref="O6:P6"/>
    <mergeCell ref="Q6:R6"/>
    <mergeCell ref="S6:T6"/>
    <mergeCell ref="U6:V6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K7:L7"/>
    <mergeCell ref="M7:N7"/>
    <mergeCell ref="G13:H13"/>
    <mergeCell ref="I13:J13"/>
    <mergeCell ref="G5:H5"/>
    <mergeCell ref="I5:J5"/>
    <mergeCell ref="K5:L5"/>
    <mergeCell ref="M5:N5"/>
    <mergeCell ref="O7:P7"/>
    <mergeCell ref="Q7:R7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BC7:BD7"/>
    <mergeCell ref="BE7:BF7"/>
    <mergeCell ref="I6:J6"/>
    <mergeCell ref="K6:L6"/>
    <mergeCell ref="AW11:AX11"/>
    <mergeCell ref="AY11:AZ11"/>
    <mergeCell ref="BA11:BB11"/>
    <mergeCell ref="BC11:BD11"/>
    <mergeCell ref="E9:E13"/>
    <mergeCell ref="G9:H9"/>
    <mergeCell ref="I9:J9"/>
    <mergeCell ref="K9:L9"/>
    <mergeCell ref="M9:N9"/>
    <mergeCell ref="O9:P9"/>
    <mergeCell ref="Q9:R9"/>
    <mergeCell ref="S9:T9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7:H7"/>
    <mergeCell ref="I7:J7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G12:H12"/>
    <mergeCell ref="I12:J12"/>
    <mergeCell ref="K12:L12"/>
    <mergeCell ref="M12:N12"/>
    <mergeCell ref="O12:P12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K13:L13"/>
    <mergeCell ref="M13:N13"/>
    <mergeCell ref="O13:P13"/>
    <mergeCell ref="Q13:R13"/>
    <mergeCell ref="S13:T13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E15:E19"/>
    <mergeCell ref="G15:H15"/>
    <mergeCell ref="I15:J15"/>
    <mergeCell ref="K15:L15"/>
    <mergeCell ref="M15:N15"/>
    <mergeCell ref="O15:P15"/>
    <mergeCell ref="Q15:R15"/>
    <mergeCell ref="S15:T15"/>
    <mergeCell ref="U15:V15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O17:P17"/>
    <mergeCell ref="Q17:R17"/>
    <mergeCell ref="AU15:AV15"/>
    <mergeCell ref="AW15:AX15"/>
    <mergeCell ref="AY15:AZ15"/>
    <mergeCell ref="BC17:BD17"/>
    <mergeCell ref="BE17:BF17"/>
    <mergeCell ref="G18:H18"/>
    <mergeCell ref="I18:J18"/>
    <mergeCell ref="K18:L18"/>
    <mergeCell ref="M18:N18"/>
    <mergeCell ref="O18:P18"/>
    <mergeCell ref="Q18:R18"/>
    <mergeCell ref="S18:T18"/>
    <mergeCell ref="U18:V18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W18:AX18"/>
    <mergeCell ref="AY18:AZ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G25:H25"/>
    <mergeCell ref="I25:J25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G17:H17"/>
    <mergeCell ref="I17:J17"/>
    <mergeCell ref="K17:L17"/>
    <mergeCell ref="M17:N17"/>
    <mergeCell ref="O19:P19"/>
    <mergeCell ref="Q19:R19"/>
    <mergeCell ref="M19:N19"/>
    <mergeCell ref="AS21:AT21"/>
    <mergeCell ref="AU18:AV18"/>
    <mergeCell ref="BA23:BB23"/>
    <mergeCell ref="BC23:BD23"/>
    <mergeCell ref="E21:E25"/>
    <mergeCell ref="G21:H21"/>
    <mergeCell ref="I21:J21"/>
    <mergeCell ref="K21:L21"/>
    <mergeCell ref="M21:N21"/>
    <mergeCell ref="O21:P21"/>
    <mergeCell ref="Q21:R21"/>
    <mergeCell ref="S21:T21"/>
    <mergeCell ref="AQ19:AR19"/>
    <mergeCell ref="AS19:AT19"/>
    <mergeCell ref="AU19:AV19"/>
    <mergeCell ref="AW19:AX19"/>
    <mergeCell ref="AY19:AZ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G19:H19"/>
    <mergeCell ref="I19:J19"/>
    <mergeCell ref="K19:L19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BE23:BF23"/>
    <mergeCell ref="BE21:BF21"/>
    <mergeCell ref="G24:H24"/>
    <mergeCell ref="I24:J24"/>
    <mergeCell ref="K24:L24"/>
    <mergeCell ref="M24:N24"/>
    <mergeCell ref="O24:P24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S24:T24"/>
    <mergeCell ref="U24:V24"/>
    <mergeCell ref="W24:X24"/>
    <mergeCell ref="Y24:Z24"/>
    <mergeCell ref="AA24:AB24"/>
    <mergeCell ref="BA24:BB24"/>
    <mergeCell ref="BC24:BD24"/>
    <mergeCell ref="BE24:BF24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AW23:AX23"/>
    <mergeCell ref="AY23:AZ23"/>
    <mergeCell ref="K25:L25"/>
    <mergeCell ref="M25:N25"/>
    <mergeCell ref="O25:P25"/>
    <mergeCell ref="Q25:R25"/>
    <mergeCell ref="S25:T25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BE25:BF25"/>
    <mergeCell ref="E27:E31"/>
    <mergeCell ref="G27:H27"/>
    <mergeCell ref="I27:J27"/>
    <mergeCell ref="K27:L27"/>
    <mergeCell ref="M27:N27"/>
    <mergeCell ref="O27:P27"/>
    <mergeCell ref="Q27:R27"/>
    <mergeCell ref="S27:T27"/>
    <mergeCell ref="U27:V27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O29:P29"/>
    <mergeCell ref="Q29:R29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BC29:BD29"/>
    <mergeCell ref="BE29:BF29"/>
    <mergeCell ref="G30:H30"/>
    <mergeCell ref="I30:J30"/>
    <mergeCell ref="K30:L30"/>
    <mergeCell ref="M30:N30"/>
    <mergeCell ref="O30:P30"/>
    <mergeCell ref="Q30:R30"/>
    <mergeCell ref="S30:T30"/>
    <mergeCell ref="U30:V30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G29:H29"/>
    <mergeCell ref="I29:J29"/>
    <mergeCell ref="K29:L29"/>
    <mergeCell ref="M29:N29"/>
    <mergeCell ref="O31:P31"/>
    <mergeCell ref="Q31:R31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BC31:BD31"/>
    <mergeCell ref="BE31:BF31"/>
    <mergeCell ref="E33:E37"/>
    <mergeCell ref="G33:H33"/>
    <mergeCell ref="I33:J33"/>
    <mergeCell ref="K33:L33"/>
    <mergeCell ref="M33:N33"/>
    <mergeCell ref="O33:P33"/>
    <mergeCell ref="Q33:R33"/>
    <mergeCell ref="S33:T33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G37:H37"/>
    <mergeCell ref="I37:J37"/>
    <mergeCell ref="BE33:BF33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W35:AX35"/>
    <mergeCell ref="AY35:AZ35"/>
    <mergeCell ref="BA35:BB35"/>
    <mergeCell ref="BC35:BD35"/>
    <mergeCell ref="BE35:BF35"/>
    <mergeCell ref="G36:H36"/>
    <mergeCell ref="I36:J36"/>
    <mergeCell ref="K36:L36"/>
    <mergeCell ref="M36:N36"/>
    <mergeCell ref="O36:P36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BA36:BB36"/>
    <mergeCell ref="BC36:BD36"/>
    <mergeCell ref="BE36:BF36"/>
    <mergeCell ref="K37:L37"/>
    <mergeCell ref="M37:N37"/>
    <mergeCell ref="O37:P37"/>
    <mergeCell ref="Q37:R37"/>
    <mergeCell ref="S37:T37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E37:BF37"/>
    <mergeCell ref="E39:E43"/>
    <mergeCell ref="G39:H39"/>
    <mergeCell ref="I39:J39"/>
    <mergeCell ref="K39:L39"/>
    <mergeCell ref="M39:N39"/>
    <mergeCell ref="O39:P39"/>
    <mergeCell ref="Q39:R39"/>
    <mergeCell ref="S39:T39"/>
    <mergeCell ref="U39:V39"/>
    <mergeCell ref="AS37:AT37"/>
    <mergeCell ref="AU37:AV37"/>
    <mergeCell ref="AW37:AX37"/>
    <mergeCell ref="AY37:AZ37"/>
    <mergeCell ref="BA37:BB37"/>
    <mergeCell ref="BC37:BD37"/>
    <mergeCell ref="AG37:AH37"/>
    <mergeCell ref="AI37:AJ37"/>
    <mergeCell ref="AK37:AL37"/>
    <mergeCell ref="AM37:AN37"/>
    <mergeCell ref="AO37:AP37"/>
    <mergeCell ref="AQ37:AR37"/>
    <mergeCell ref="U37:V37"/>
    <mergeCell ref="W37:X37"/>
    <mergeCell ref="Y37:Z37"/>
    <mergeCell ref="AA37:AB37"/>
    <mergeCell ref="AC37:AD37"/>
    <mergeCell ref="AE37:AF37"/>
    <mergeCell ref="O41:P41"/>
    <mergeCell ref="Q41:R41"/>
    <mergeCell ref="AU39:AV39"/>
    <mergeCell ref="AW39:AX39"/>
    <mergeCell ref="AY39:AZ39"/>
    <mergeCell ref="BA39:BB39"/>
    <mergeCell ref="BC39:BD39"/>
    <mergeCell ref="BE39:BF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AE39:AF39"/>
    <mergeCell ref="AG39:AH39"/>
    <mergeCell ref="BC41:BD41"/>
    <mergeCell ref="BE41:BF41"/>
    <mergeCell ref="G42:H42"/>
    <mergeCell ref="I42:J42"/>
    <mergeCell ref="K42:L42"/>
    <mergeCell ref="M42:N42"/>
    <mergeCell ref="O42:P42"/>
    <mergeCell ref="Q42:R42"/>
    <mergeCell ref="S42:T42"/>
    <mergeCell ref="U42:V42"/>
    <mergeCell ref="AQ41:AR41"/>
    <mergeCell ref="AS41:AT41"/>
    <mergeCell ref="AU41:AV41"/>
    <mergeCell ref="AW41:AX41"/>
    <mergeCell ref="AY41:AZ41"/>
    <mergeCell ref="BA41:BB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G41:H41"/>
    <mergeCell ref="I41:J41"/>
    <mergeCell ref="K41:L41"/>
    <mergeCell ref="M41:N41"/>
    <mergeCell ref="O43:P43"/>
    <mergeCell ref="Q43:R43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W42:X42"/>
    <mergeCell ref="Y42:Z42"/>
    <mergeCell ref="AA42:AB42"/>
    <mergeCell ref="AC42:AD42"/>
    <mergeCell ref="AE42:AF42"/>
    <mergeCell ref="AG42:AH42"/>
    <mergeCell ref="BC43:BD43"/>
    <mergeCell ref="BE43:BF43"/>
    <mergeCell ref="E45:E49"/>
    <mergeCell ref="G45:H45"/>
    <mergeCell ref="I45:J45"/>
    <mergeCell ref="K45:L45"/>
    <mergeCell ref="M45:N45"/>
    <mergeCell ref="O45:P45"/>
    <mergeCell ref="Q45:R45"/>
    <mergeCell ref="S45:T45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G43:H43"/>
    <mergeCell ref="I43:J43"/>
    <mergeCell ref="K43:L43"/>
    <mergeCell ref="M43:N43"/>
    <mergeCell ref="G49:H49"/>
    <mergeCell ref="I49:J49"/>
    <mergeCell ref="BE45:BF45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S45:AT45"/>
    <mergeCell ref="AU45:AV45"/>
    <mergeCell ref="AW45:AX45"/>
    <mergeCell ref="AY45:AZ45"/>
    <mergeCell ref="BA45:BB45"/>
    <mergeCell ref="BC45:BD45"/>
    <mergeCell ref="AG45:AH45"/>
    <mergeCell ref="AI45:AJ45"/>
    <mergeCell ref="AK45:AL45"/>
    <mergeCell ref="AM45:AN45"/>
    <mergeCell ref="AO45:AP45"/>
    <mergeCell ref="AQ45:AR45"/>
    <mergeCell ref="U45:V45"/>
    <mergeCell ref="W45:X45"/>
    <mergeCell ref="Y45:Z45"/>
    <mergeCell ref="AA45:AB45"/>
    <mergeCell ref="AC45:AD45"/>
    <mergeCell ref="AE45:AF45"/>
    <mergeCell ref="AW47:AX47"/>
    <mergeCell ref="AY47:AZ47"/>
    <mergeCell ref="BA47:BB47"/>
    <mergeCell ref="BC47:BD47"/>
    <mergeCell ref="BE47:BF47"/>
    <mergeCell ref="G48:H48"/>
    <mergeCell ref="I48:J48"/>
    <mergeCell ref="K48:L48"/>
    <mergeCell ref="M48:N48"/>
    <mergeCell ref="O48:P48"/>
    <mergeCell ref="AK47:AL47"/>
    <mergeCell ref="AM47:AN47"/>
    <mergeCell ref="AO47:AP47"/>
    <mergeCell ref="AQ47:AR47"/>
    <mergeCell ref="AS47:AT47"/>
    <mergeCell ref="AU47:AV47"/>
    <mergeCell ref="Y47:Z47"/>
    <mergeCell ref="AA47:AB47"/>
    <mergeCell ref="AC47:AD47"/>
    <mergeCell ref="AE47:AF47"/>
    <mergeCell ref="AG47:AH47"/>
    <mergeCell ref="AI47:AJ47"/>
    <mergeCell ref="BA48:BB48"/>
    <mergeCell ref="BC48:BD48"/>
    <mergeCell ref="BE48:BF48"/>
    <mergeCell ref="K49:L49"/>
    <mergeCell ref="M49:N49"/>
    <mergeCell ref="O49:P49"/>
    <mergeCell ref="Q49:R49"/>
    <mergeCell ref="S49:T49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E49:BF49"/>
    <mergeCell ref="E51:E55"/>
    <mergeCell ref="G51:H51"/>
    <mergeCell ref="I51:J51"/>
    <mergeCell ref="K51:L51"/>
    <mergeCell ref="M51:N51"/>
    <mergeCell ref="O51:P51"/>
    <mergeCell ref="Q51:R51"/>
    <mergeCell ref="S51:T51"/>
    <mergeCell ref="U51:V51"/>
    <mergeCell ref="AS49:AT49"/>
    <mergeCell ref="AU49:AV49"/>
    <mergeCell ref="AW49:AX49"/>
    <mergeCell ref="AY49:AZ49"/>
    <mergeCell ref="BA49:BB49"/>
    <mergeCell ref="BC49:BD49"/>
    <mergeCell ref="AG49:AH49"/>
    <mergeCell ref="AI49:AJ49"/>
    <mergeCell ref="AK49:AL49"/>
    <mergeCell ref="AM49:AN49"/>
    <mergeCell ref="AO49:AP49"/>
    <mergeCell ref="AQ49:AR49"/>
    <mergeCell ref="U49:V49"/>
    <mergeCell ref="W49:X49"/>
    <mergeCell ref="Y49:Z49"/>
    <mergeCell ref="AA49:AB49"/>
    <mergeCell ref="AC49:AD49"/>
    <mergeCell ref="AE49:AF49"/>
    <mergeCell ref="O53:P53"/>
    <mergeCell ref="Q53:R53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BC53:BD53"/>
    <mergeCell ref="BE53:BF53"/>
    <mergeCell ref="G54:H54"/>
    <mergeCell ref="I54:J54"/>
    <mergeCell ref="K54:L54"/>
    <mergeCell ref="M54:N54"/>
    <mergeCell ref="O54:P54"/>
    <mergeCell ref="Q54:R54"/>
    <mergeCell ref="S54:T54"/>
    <mergeCell ref="U54:V54"/>
    <mergeCell ref="AQ53:AR53"/>
    <mergeCell ref="AS53:AT53"/>
    <mergeCell ref="AU53:AV53"/>
    <mergeCell ref="AW53:AX53"/>
    <mergeCell ref="AY53:AZ53"/>
    <mergeCell ref="BA53:BB53"/>
    <mergeCell ref="AE53:AF53"/>
    <mergeCell ref="AG53:AH53"/>
    <mergeCell ref="AI53:AJ53"/>
    <mergeCell ref="AK53:AL53"/>
    <mergeCell ref="AM53:AN53"/>
    <mergeCell ref="AO53:AP53"/>
    <mergeCell ref="S53:T53"/>
    <mergeCell ref="U53:V53"/>
    <mergeCell ref="W53:X53"/>
    <mergeCell ref="Y53:Z53"/>
    <mergeCell ref="AA53:AB53"/>
    <mergeCell ref="AC53:AD53"/>
    <mergeCell ref="G53:H53"/>
    <mergeCell ref="I53:J53"/>
    <mergeCell ref="K53:L53"/>
    <mergeCell ref="M53:N53"/>
    <mergeCell ref="O55:P55"/>
    <mergeCell ref="Q55:R55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W54:X54"/>
    <mergeCell ref="Y54:Z54"/>
    <mergeCell ref="AA54:AB54"/>
    <mergeCell ref="AC54:AD54"/>
    <mergeCell ref="AE54:AF54"/>
    <mergeCell ref="AG54:AH54"/>
    <mergeCell ref="BC55:BD55"/>
    <mergeCell ref="BE55:BF55"/>
    <mergeCell ref="E57:E61"/>
    <mergeCell ref="G57:H57"/>
    <mergeCell ref="I57:J57"/>
    <mergeCell ref="K57:L57"/>
    <mergeCell ref="M57:N57"/>
    <mergeCell ref="O57:P57"/>
    <mergeCell ref="Q57:R57"/>
    <mergeCell ref="S57:T57"/>
    <mergeCell ref="AQ55:AR55"/>
    <mergeCell ref="AS55:AT55"/>
    <mergeCell ref="AU55:AV55"/>
    <mergeCell ref="AW55:AX55"/>
    <mergeCell ref="AY55:AZ55"/>
    <mergeCell ref="BA55:BB55"/>
    <mergeCell ref="AE55:AF55"/>
    <mergeCell ref="AG55:AH55"/>
    <mergeCell ref="AI55:AJ55"/>
    <mergeCell ref="AK55:AL55"/>
    <mergeCell ref="AM55:AN55"/>
    <mergeCell ref="AO55:AP55"/>
    <mergeCell ref="S55:T55"/>
    <mergeCell ref="U55:V55"/>
    <mergeCell ref="W55:X55"/>
    <mergeCell ref="Y55:Z55"/>
    <mergeCell ref="AA55:AB55"/>
    <mergeCell ref="AC55:AD55"/>
    <mergeCell ref="G55:H55"/>
    <mergeCell ref="I55:J55"/>
    <mergeCell ref="K55:L55"/>
    <mergeCell ref="M55:N55"/>
    <mergeCell ref="G61:H61"/>
    <mergeCell ref="I61:J61"/>
    <mergeCell ref="BE57:BF57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AS57:AT57"/>
    <mergeCell ref="AU57:AV57"/>
    <mergeCell ref="AW57:AX57"/>
    <mergeCell ref="AY57:AZ57"/>
    <mergeCell ref="BA57:BB57"/>
    <mergeCell ref="BC57:BD57"/>
    <mergeCell ref="AG57:AH57"/>
    <mergeCell ref="AI57:AJ57"/>
    <mergeCell ref="AK57:AL57"/>
    <mergeCell ref="AM57:AN57"/>
    <mergeCell ref="AO57:AP57"/>
    <mergeCell ref="AQ57:AR57"/>
    <mergeCell ref="U57:V57"/>
    <mergeCell ref="W57:X57"/>
    <mergeCell ref="Y57:Z57"/>
    <mergeCell ref="AA57:AB57"/>
    <mergeCell ref="AC57:AD57"/>
    <mergeCell ref="AE57:AF57"/>
    <mergeCell ref="AW59:AX59"/>
    <mergeCell ref="AY59:AZ59"/>
    <mergeCell ref="BA59:BB59"/>
    <mergeCell ref="BC59:BD59"/>
    <mergeCell ref="BE59:BF59"/>
    <mergeCell ref="G60:H60"/>
    <mergeCell ref="I60:J60"/>
    <mergeCell ref="K60:L60"/>
    <mergeCell ref="M60:N60"/>
    <mergeCell ref="O60:P60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AI59:AJ59"/>
    <mergeCell ref="BA60:BB60"/>
    <mergeCell ref="BC60:BD60"/>
    <mergeCell ref="BE60:BF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E61:BF61"/>
    <mergeCell ref="E63:E67"/>
    <mergeCell ref="G63:H63"/>
    <mergeCell ref="I63:J63"/>
    <mergeCell ref="K63:L63"/>
    <mergeCell ref="M63:N63"/>
    <mergeCell ref="O63:P63"/>
    <mergeCell ref="Q63:R63"/>
    <mergeCell ref="S63:T63"/>
    <mergeCell ref="U63:V63"/>
    <mergeCell ref="AS61:AT61"/>
    <mergeCell ref="AU61:AV61"/>
    <mergeCell ref="AW61:AX61"/>
    <mergeCell ref="AY61:AZ61"/>
    <mergeCell ref="BA61:BB61"/>
    <mergeCell ref="BC61:BD61"/>
    <mergeCell ref="AG61:AH61"/>
    <mergeCell ref="AI61:AJ61"/>
    <mergeCell ref="AK61:AL61"/>
    <mergeCell ref="AM61:AN61"/>
    <mergeCell ref="AO61:AP61"/>
    <mergeCell ref="AQ61:AR61"/>
    <mergeCell ref="U61:V61"/>
    <mergeCell ref="W61:X61"/>
    <mergeCell ref="Y61:Z61"/>
    <mergeCell ref="Q65:R65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W63:X63"/>
    <mergeCell ref="Y63:Z63"/>
    <mergeCell ref="AA63:AB63"/>
    <mergeCell ref="AC63:AD63"/>
    <mergeCell ref="AE63:AF63"/>
    <mergeCell ref="AG63:AH63"/>
    <mergeCell ref="BC65:BD65"/>
    <mergeCell ref="BE65:BF65"/>
    <mergeCell ref="BC67:BD67"/>
    <mergeCell ref="BE67:BF67"/>
    <mergeCell ref="G66:H66"/>
    <mergeCell ref="I66:J66"/>
    <mergeCell ref="K66:L66"/>
    <mergeCell ref="M66:N66"/>
    <mergeCell ref="O66:P66"/>
    <mergeCell ref="Q66:R66"/>
    <mergeCell ref="S66:T66"/>
    <mergeCell ref="U66:V66"/>
    <mergeCell ref="AQ65:AR65"/>
    <mergeCell ref="AS65:AT65"/>
    <mergeCell ref="AU65:AV65"/>
    <mergeCell ref="AW65:AX65"/>
    <mergeCell ref="AY65:AZ65"/>
    <mergeCell ref="BA65:BB65"/>
    <mergeCell ref="AE65:AF65"/>
    <mergeCell ref="AG65:AH65"/>
    <mergeCell ref="AI65:AJ65"/>
    <mergeCell ref="AK65:AL65"/>
    <mergeCell ref="AM65:AN65"/>
    <mergeCell ref="AO65:AP65"/>
    <mergeCell ref="S65:T65"/>
    <mergeCell ref="U65:V65"/>
    <mergeCell ref="W65:X65"/>
    <mergeCell ref="Y65:Z65"/>
    <mergeCell ref="AA65:AB65"/>
    <mergeCell ref="AC65:AD65"/>
    <mergeCell ref="G65:H65"/>
    <mergeCell ref="I65:J65"/>
    <mergeCell ref="K65:L65"/>
    <mergeCell ref="M65:N65"/>
    <mergeCell ref="AU66:AV66"/>
    <mergeCell ref="AW66:AX66"/>
    <mergeCell ref="AY66:AZ66"/>
    <mergeCell ref="BA66:BB66"/>
    <mergeCell ref="BC66:BD66"/>
    <mergeCell ref="BE66:BF66"/>
    <mergeCell ref="AI66:AJ66"/>
    <mergeCell ref="AK66:AL66"/>
    <mergeCell ref="AM66:AN66"/>
    <mergeCell ref="AO66:AP66"/>
    <mergeCell ref="AQ66:AR66"/>
    <mergeCell ref="AS66:AT66"/>
    <mergeCell ref="W66:X66"/>
    <mergeCell ref="Y66:Z66"/>
    <mergeCell ref="AA66:AB66"/>
    <mergeCell ref="AC66:AD66"/>
    <mergeCell ref="AE66:AF66"/>
    <mergeCell ref="AG66:AH66"/>
    <mergeCell ref="E69:E73"/>
    <mergeCell ref="G69:H69"/>
    <mergeCell ref="I69:J69"/>
    <mergeCell ref="K69:L69"/>
    <mergeCell ref="M69:N69"/>
    <mergeCell ref="O69:P69"/>
    <mergeCell ref="Q69:R69"/>
    <mergeCell ref="S69:T69"/>
    <mergeCell ref="AQ67:AR67"/>
    <mergeCell ref="AS67:AT67"/>
    <mergeCell ref="AU67:AV67"/>
    <mergeCell ref="AW67:AX67"/>
    <mergeCell ref="AY67:AZ67"/>
    <mergeCell ref="BA67:BB67"/>
    <mergeCell ref="AE67:AF67"/>
    <mergeCell ref="AG67:AH67"/>
    <mergeCell ref="AI67:AJ67"/>
    <mergeCell ref="AK67:AL67"/>
    <mergeCell ref="AM67:AN67"/>
    <mergeCell ref="AO67:AP67"/>
    <mergeCell ref="S67:T67"/>
    <mergeCell ref="U67:V67"/>
    <mergeCell ref="W67:X67"/>
    <mergeCell ref="Y67:Z67"/>
    <mergeCell ref="AA67:AB67"/>
    <mergeCell ref="AC67:AD67"/>
    <mergeCell ref="G67:H67"/>
    <mergeCell ref="I67:J67"/>
    <mergeCell ref="K67:L67"/>
    <mergeCell ref="M67:N67"/>
    <mergeCell ref="G73:H73"/>
    <mergeCell ref="I73:J73"/>
    <mergeCell ref="BE69:BF69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AS69:AT69"/>
    <mergeCell ref="AU69:AV69"/>
    <mergeCell ref="AW69:AX69"/>
    <mergeCell ref="AY69:AZ69"/>
    <mergeCell ref="BA69:BB69"/>
    <mergeCell ref="BC69:BD69"/>
    <mergeCell ref="AG69:AH69"/>
    <mergeCell ref="AI69:AJ69"/>
    <mergeCell ref="AK69:AL69"/>
    <mergeCell ref="AM69:AN69"/>
    <mergeCell ref="AO69:AP69"/>
    <mergeCell ref="AQ69:AR69"/>
    <mergeCell ref="U69:V69"/>
    <mergeCell ref="W69:X69"/>
    <mergeCell ref="Y69:Z69"/>
    <mergeCell ref="AA69:AB69"/>
    <mergeCell ref="AC69:AD69"/>
    <mergeCell ref="AE69:AF69"/>
    <mergeCell ref="AW71:AX71"/>
    <mergeCell ref="AY71:AZ71"/>
    <mergeCell ref="BA71:BB71"/>
    <mergeCell ref="BC71:BD71"/>
    <mergeCell ref="BE71:BF71"/>
    <mergeCell ref="G72:H72"/>
    <mergeCell ref="I72:J72"/>
    <mergeCell ref="K72:L72"/>
    <mergeCell ref="M72:N72"/>
    <mergeCell ref="O72:P72"/>
    <mergeCell ref="AK71:AL71"/>
    <mergeCell ref="AM71:AN71"/>
    <mergeCell ref="AO71:AP71"/>
    <mergeCell ref="AQ71:AR71"/>
    <mergeCell ref="AS71:AT71"/>
    <mergeCell ref="AU71:AV71"/>
    <mergeCell ref="Y71:Z71"/>
    <mergeCell ref="AA71:AB71"/>
    <mergeCell ref="AC71:AD71"/>
    <mergeCell ref="AE71:AF71"/>
    <mergeCell ref="AG71:AH71"/>
    <mergeCell ref="AI71:AJ71"/>
    <mergeCell ref="BA72:BB72"/>
    <mergeCell ref="BC72:BD72"/>
    <mergeCell ref="BE72:BF72"/>
    <mergeCell ref="AI75:AJ75"/>
    <mergeCell ref="AK75:AL75"/>
    <mergeCell ref="AM75:AN75"/>
    <mergeCell ref="G77:H77"/>
    <mergeCell ref="I77:J77"/>
    <mergeCell ref="K73:L73"/>
    <mergeCell ref="M73:N73"/>
    <mergeCell ref="O73:P73"/>
    <mergeCell ref="Q73:R73"/>
    <mergeCell ref="S73:T73"/>
    <mergeCell ref="AO72:AP72"/>
    <mergeCell ref="AQ72:AR72"/>
    <mergeCell ref="AS72:AT72"/>
    <mergeCell ref="AU72:AV72"/>
    <mergeCell ref="AW72:AX72"/>
    <mergeCell ref="AY72:AZ72"/>
    <mergeCell ref="AC72:AD72"/>
    <mergeCell ref="AE72:AF72"/>
    <mergeCell ref="AG72:AH72"/>
    <mergeCell ref="AI72:AJ72"/>
    <mergeCell ref="AK72:AL72"/>
    <mergeCell ref="AM72:AN72"/>
    <mergeCell ref="Q72:R72"/>
    <mergeCell ref="S72:T72"/>
    <mergeCell ref="U72:V72"/>
    <mergeCell ref="W72:X72"/>
    <mergeCell ref="Y72:Z72"/>
    <mergeCell ref="AA72:AB72"/>
    <mergeCell ref="AG75:AH75"/>
    <mergeCell ref="W77:X77"/>
    <mergeCell ref="Y77:Z77"/>
    <mergeCell ref="AA77:AB77"/>
    <mergeCell ref="BE73:BF73"/>
    <mergeCell ref="AA78:AB78"/>
    <mergeCell ref="AC78:AD78"/>
    <mergeCell ref="AG77:AH77"/>
    <mergeCell ref="AI77:AJ77"/>
    <mergeCell ref="AK77:AL77"/>
    <mergeCell ref="AM77:AN77"/>
    <mergeCell ref="E75:E79"/>
    <mergeCell ref="G75:H75"/>
    <mergeCell ref="I75:J75"/>
    <mergeCell ref="K75:L75"/>
    <mergeCell ref="M75:N75"/>
    <mergeCell ref="O75:P75"/>
    <mergeCell ref="Q75:R75"/>
    <mergeCell ref="S75:T75"/>
    <mergeCell ref="U75:V75"/>
    <mergeCell ref="AS73:AT73"/>
    <mergeCell ref="AU73:AV73"/>
    <mergeCell ref="AW73:AX73"/>
    <mergeCell ref="AY73:AZ73"/>
    <mergeCell ref="BA73:BB73"/>
    <mergeCell ref="BC73:BD73"/>
    <mergeCell ref="AG73:AH73"/>
    <mergeCell ref="AI73:AJ73"/>
    <mergeCell ref="AK73:AL73"/>
    <mergeCell ref="AM73:AN73"/>
    <mergeCell ref="AO73:AP73"/>
    <mergeCell ref="AQ73:AR73"/>
    <mergeCell ref="U73:V73"/>
    <mergeCell ref="W73:X73"/>
    <mergeCell ref="Y73:Z73"/>
    <mergeCell ref="U77:V77"/>
    <mergeCell ref="AC77:AD77"/>
    <mergeCell ref="AE77:AF77"/>
    <mergeCell ref="G2:H2"/>
    <mergeCell ref="I2:J2"/>
    <mergeCell ref="K2:L2"/>
    <mergeCell ref="M2:N2"/>
    <mergeCell ref="O2:P2"/>
    <mergeCell ref="Q2:R2"/>
    <mergeCell ref="K77:L77"/>
    <mergeCell ref="M77:N77"/>
    <mergeCell ref="O77:P77"/>
    <mergeCell ref="Q77:R77"/>
    <mergeCell ref="S77:T77"/>
    <mergeCell ref="W75:X75"/>
    <mergeCell ref="Y75:Z75"/>
    <mergeCell ref="AA75:AB75"/>
    <mergeCell ref="AC75:AD75"/>
    <mergeCell ref="AE75:AF75"/>
    <mergeCell ref="AA73:AB73"/>
    <mergeCell ref="AC73:AD73"/>
    <mergeCell ref="AE73:AF73"/>
    <mergeCell ref="O67:P67"/>
    <mergeCell ref="Q67:R67"/>
    <mergeCell ref="K61:L61"/>
    <mergeCell ref="M61:N61"/>
    <mergeCell ref="O61:P61"/>
    <mergeCell ref="Q61:R61"/>
    <mergeCell ref="S61:T61"/>
    <mergeCell ref="AA61:AB61"/>
    <mergeCell ref="AC61:AD61"/>
    <mergeCell ref="AE61:AF61"/>
    <mergeCell ref="O65:P65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AE78:AF78"/>
    <mergeCell ref="AG78:AH78"/>
    <mergeCell ref="AI78:AJ78"/>
    <mergeCell ref="AK78:AL78"/>
    <mergeCell ref="AM78:AN78"/>
    <mergeCell ref="G78:H78"/>
    <mergeCell ref="I78:J78"/>
    <mergeCell ref="K78:L78"/>
    <mergeCell ref="M78:N78"/>
    <mergeCell ref="O78:P78"/>
    <mergeCell ref="Q78:R78"/>
    <mergeCell ref="G79:H79"/>
    <mergeCell ref="I79:J79"/>
    <mergeCell ref="K79:L79"/>
    <mergeCell ref="M79:N79"/>
    <mergeCell ref="O79:P79"/>
    <mergeCell ref="S78:T78"/>
    <mergeCell ref="U78:V78"/>
    <mergeCell ref="W78:X78"/>
    <mergeCell ref="Y78:Z78"/>
    <mergeCell ref="AC79:AD79"/>
    <mergeCell ref="AE79:AF79"/>
    <mergeCell ref="AG79:AH79"/>
    <mergeCell ref="G1:AF1"/>
    <mergeCell ref="AG1:BF1"/>
    <mergeCell ref="BC2:BD2"/>
    <mergeCell ref="BE2:BF2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</mergeCells>
  <conditionalFormatting sqref="E70:Q70 E64:Q64 E65:R65 U64:AD68 E72:N72 Q66:R66 Q72:R72 S64 S70 S55:AD56 S65:T68 E71:T71 E5:AD8 E17:AD20 E2:G2 E67:R69 AQ75:BB76 E63:F63 E57:F58 E51:F52 E45:F46 E39:F40 E33:F34 E27:F28 E15:F16 E21:F22 E9:F10 E3:F4 AE31:AH31 E23:AD26 AQ77:AV79 AX77:BB79 AW77:AW78 E41:AD44 I2 K2 M2 O2 Q2 S2 U2 W2 Y2 AA2 AC2 E11:AD14 E53:R56 Q53:AD53 E73:AD74 U70:AD71 E66:N66 G64:H67 E29:AD32 AE18:AZ18 AE19:BB20 AE17:BB17 E59:AD62 E47:AD50 E35:AD38">
    <cfRule type="containsText" dxfId="364" priority="330" operator="containsText" text="резерв">
      <formula>NOT(ISERROR(SEARCH("резерв",E2)))</formula>
    </cfRule>
  </conditionalFormatting>
  <conditionalFormatting sqref="AR64">
    <cfRule type="containsText" dxfId="363" priority="318" operator="containsText" text="резерв">
      <formula>NOT(ISERROR(SEARCH("резерв",AR64)))</formula>
    </cfRule>
  </conditionalFormatting>
  <conditionalFormatting sqref="AP64">
    <cfRule type="containsText" dxfId="362" priority="317" operator="containsText" text="резерв">
      <formula>NOT(ISERROR(SEARCH("резерв",AP64)))</formula>
    </cfRule>
  </conditionalFormatting>
  <conditionalFormatting sqref="S69:BF69">
    <cfRule type="containsText" dxfId="361" priority="329" operator="containsText" text="резерв">
      <formula>NOT(ISERROR(SEARCH("резерв",S69)))</formula>
    </cfRule>
  </conditionalFormatting>
  <conditionalFormatting sqref="S54:AD54">
    <cfRule type="containsText" dxfId="360" priority="322" operator="containsText" text="резерв">
      <formula>NOT(ISERROR(SEARCH("резерв",S54)))</formula>
    </cfRule>
  </conditionalFormatting>
  <conditionalFormatting sqref="S72:AD72">
    <cfRule type="containsText" dxfId="359" priority="321" operator="containsText" text="резерв">
      <formula>NOT(ISERROR(SEARCH("резерв",S72)))</formula>
    </cfRule>
  </conditionalFormatting>
  <conditionalFormatting sqref="T70">
    <cfRule type="containsText" dxfId="358" priority="325" operator="containsText" text="резерв">
      <formula>NOT(ISERROR(SEARCH("резерв",T70)))</formula>
    </cfRule>
  </conditionalFormatting>
  <conditionalFormatting sqref="T64">
    <cfRule type="containsText" dxfId="357" priority="328" operator="containsText" text="резерв">
      <formula>NOT(ISERROR(SEARCH("резерв",T64)))</formula>
    </cfRule>
  </conditionalFormatting>
  <conditionalFormatting sqref="V76">
    <cfRule type="containsText" dxfId="356" priority="305" operator="containsText" text="резерв">
      <formula>NOT(ISERROR(SEARCH("резерв",V76)))</formula>
    </cfRule>
  </conditionalFormatting>
  <conditionalFormatting sqref="R64">
    <cfRule type="containsText" dxfId="355" priority="327" operator="containsText" text="резерв">
      <formula>NOT(ISERROR(SEARCH("резерв",R64)))</formula>
    </cfRule>
  </conditionalFormatting>
  <conditionalFormatting sqref="R70">
    <cfRule type="containsText" dxfId="354" priority="326" operator="containsText" text="резерв">
      <formula>NOT(ISERROR(SEARCH("резерв",R70)))</formula>
    </cfRule>
  </conditionalFormatting>
  <conditionalFormatting sqref="O66:P66">
    <cfRule type="containsText" dxfId="353" priority="324" operator="containsText" text="резерв">
      <formula>NOT(ISERROR(SEARCH("резерв",O66)))</formula>
    </cfRule>
  </conditionalFormatting>
  <conditionalFormatting sqref="O72:P72">
    <cfRule type="containsText" dxfId="352" priority="323" operator="containsText" text="резерв">
      <formula>NOT(ISERROR(SEARCH("резерв",O72)))</formula>
    </cfRule>
  </conditionalFormatting>
  <conditionalFormatting sqref="E75:H79">
    <cfRule type="containsText" dxfId="351" priority="320" operator="containsText" text="резерв">
      <formula>NOT(ISERROR(SEARCH("резерв",E75)))</formula>
    </cfRule>
  </conditionalFormatting>
  <conditionalFormatting sqref="AE70:AO70 AE65:AP65 AE67:AP68 AE66:AL66 AE72:AL72 AO72:AP72 AQ64 AQ70 AQ65:AR68 AE71:AR71 AE5:BB8 AE41:BB44 AE47:BB50 AE73:BB74 AE2 AO75:AP76 AS70:BB71 AE32:BB32 AE11:BB14 AG2 AI2 AK2 AM2 AO2 AQ2 AS2 AU2 AW2 AY2 BA2 AI31:BB31 AE29:BB30 AQ53:BB53 AQ55:BB56 AE64:AO64 AO65:AP67 AI29:AL31 AE59:BB62 AY53:AZ55 AE53:AP56 AE35:BB38 AE23:BB26 AS64:BB68 AS53:AT55">
    <cfRule type="containsText" dxfId="350" priority="319" operator="containsText" text="резерв">
      <formula>NOT(ISERROR(SEARCH("резерв",AE2)))</formula>
    </cfRule>
  </conditionalFormatting>
  <conditionalFormatting sqref="G9:R9">
    <cfRule type="containsText" dxfId="349" priority="283" operator="containsText" text="резерв">
      <formula>NOT(ISERROR(SEARCH("резерв",G9)))</formula>
    </cfRule>
  </conditionalFormatting>
  <conditionalFormatting sqref="S3:BF3">
    <cfRule type="containsText" dxfId="348" priority="280" operator="containsText" text="резерв">
      <formula>NOT(ISERROR(SEARCH("резерв",S3)))</formula>
    </cfRule>
  </conditionalFormatting>
  <conditionalFormatting sqref="AR58">
    <cfRule type="containsText" dxfId="347" priority="275" operator="containsText" text="резерв">
      <formula>NOT(ISERROR(SEARCH("резерв",AR58)))</formula>
    </cfRule>
  </conditionalFormatting>
  <conditionalFormatting sqref="AE58:AO58 AS58:BB58 AQ58">
    <cfRule type="containsText" dxfId="346" priority="276" operator="containsText" text="резерв">
      <formula>NOT(ISERROR(SEARCH("резерв",AE58)))</formula>
    </cfRule>
  </conditionalFormatting>
  <conditionalFormatting sqref="T52">
    <cfRule type="containsText" dxfId="345" priority="271" operator="containsText" text="резерв">
      <formula>NOT(ISERROR(SEARCH("резерв",T52)))</formula>
    </cfRule>
  </conditionalFormatting>
  <conditionalFormatting sqref="AR52">
    <cfRule type="containsText" dxfId="344" priority="268" operator="containsText" text="резерв">
      <formula>NOT(ISERROR(SEARCH("резерв",AR52)))</formula>
    </cfRule>
  </conditionalFormatting>
  <conditionalFormatting sqref="G46:Q46 S46 U46:AD46">
    <cfRule type="containsText" dxfId="343" priority="265" operator="containsText" text="резерв">
      <formula>NOT(ISERROR(SEARCH("резерв",G46)))</formula>
    </cfRule>
  </conditionalFormatting>
  <conditionalFormatting sqref="AE46:AO46 AS46:BB46 AQ46">
    <cfRule type="containsText" dxfId="342" priority="262" operator="containsText" text="резерв">
      <formula>NOT(ISERROR(SEARCH("резерв",AE46)))</formula>
    </cfRule>
  </conditionalFormatting>
  <conditionalFormatting sqref="BC46:BF46">
    <cfRule type="containsText" dxfId="341" priority="259" operator="containsText" text="резерв">
      <formula>NOT(ISERROR(SEARCH("резерв",BC46)))</formula>
    </cfRule>
  </conditionalFormatting>
  <conditionalFormatting sqref="R40">
    <cfRule type="containsText" dxfId="340" priority="256" operator="containsText" text="резерв">
      <formula>NOT(ISERROR(SEARCH("резерв",R40)))</formula>
    </cfRule>
  </conditionalFormatting>
  <conditionalFormatting sqref="AP40">
    <cfRule type="containsText" dxfId="339" priority="253" operator="containsText" text="резерв">
      <formula>NOT(ISERROR(SEARCH("резерв",AP40)))</formula>
    </cfRule>
  </conditionalFormatting>
  <conditionalFormatting sqref="AR70">
    <cfRule type="containsText" dxfId="338" priority="315" operator="containsText" text="резерв">
      <formula>NOT(ISERROR(SEARCH("резерв",AR70)))</formula>
    </cfRule>
  </conditionalFormatting>
  <conditionalFormatting sqref="BC55:BF56 BC73:BF79 BC2 BC64:BF68 BC59:BF62 BC53:BF53 BC41:BF44 BC35:BF38 BC11:BF14 BC5:BF8 BE2 BC29:BF32 BC23:BF26 BC70:BF71 BC47:BF50 AI73:BF73 BC17:BF20">
    <cfRule type="containsText" dxfId="337" priority="310" operator="containsText" text="резерв">
      <formula>NOT(ISERROR(SEARCH("резерв",AI2)))</formula>
    </cfRule>
  </conditionalFormatting>
  <conditionalFormatting sqref="AQ54:BB54">
    <cfRule type="containsText" dxfId="336" priority="312" operator="containsText" text="резерв">
      <formula>NOT(ISERROR(SEARCH("резерв",AQ54)))</formula>
    </cfRule>
  </conditionalFormatting>
  <conditionalFormatting sqref="S63:BF63">
    <cfRule type="containsText" dxfId="335" priority="300" operator="containsText" text="резерв">
      <formula>NOT(ISERROR(SEARCH("резерв",S63)))</formula>
    </cfRule>
  </conditionalFormatting>
  <conditionalFormatting sqref="G57:R57">
    <cfRule type="containsText" dxfId="334" priority="299" operator="containsText" text="резерв">
      <formula>NOT(ISERROR(SEARCH("резерв",G57)))</formula>
    </cfRule>
  </conditionalFormatting>
  <conditionalFormatting sqref="G33:R33">
    <cfRule type="containsText" dxfId="333" priority="291" operator="containsText" text="резерв">
      <formula>NOT(ISERROR(SEARCH("резерв",G33)))</formula>
    </cfRule>
  </conditionalFormatting>
  <conditionalFormatting sqref="S33:BF33">
    <cfRule type="containsText" dxfId="332" priority="290" operator="containsText" text="резерв">
      <formula>NOT(ISERROR(SEARCH("резерв",S33)))</formula>
    </cfRule>
  </conditionalFormatting>
  <conditionalFormatting sqref="S9:BF9">
    <cfRule type="containsText" dxfId="331" priority="282" operator="containsText" text="резерв">
      <formula>NOT(ISERROR(SEARCH("резерв",S9)))</formula>
    </cfRule>
  </conditionalFormatting>
  <conditionalFormatting sqref="G3:R3">
    <cfRule type="containsText" dxfId="330" priority="281" operator="containsText" text="резерв">
      <formula>NOT(ISERROR(SEARCH("резерв",G3)))</formula>
    </cfRule>
  </conditionalFormatting>
  <conditionalFormatting sqref="BC58:BF58">
    <cfRule type="containsText" dxfId="329" priority="273" operator="containsText" text="резерв">
      <formula>NOT(ISERROR(SEARCH("резерв",BC58)))</formula>
    </cfRule>
  </conditionalFormatting>
  <conditionalFormatting sqref="G52:Q52 U52:AD52 S52">
    <cfRule type="containsText" dxfId="328" priority="272" operator="containsText" text="резерв">
      <formula>NOT(ISERROR(SEARCH("резерв",G52)))</formula>
    </cfRule>
  </conditionalFormatting>
  <conditionalFormatting sqref="T46">
    <cfRule type="containsText" dxfId="327" priority="264" operator="containsText" text="резерв">
      <formula>NOT(ISERROR(SEARCH("резерв",T46)))</formula>
    </cfRule>
  </conditionalFormatting>
  <conditionalFormatting sqref="R46">
    <cfRule type="containsText" dxfId="326" priority="263" operator="containsText" text="резерв">
      <formula>NOT(ISERROR(SEARCH("резерв",R46)))</formula>
    </cfRule>
  </conditionalFormatting>
  <conditionalFormatting sqref="AR40">
    <cfRule type="containsText" dxfId="325" priority="254" operator="containsText" text="резерв">
      <formula>NOT(ISERROR(SEARCH("резерв",AR40)))</formula>
    </cfRule>
  </conditionalFormatting>
  <conditionalFormatting sqref="AP70">
    <cfRule type="containsText" dxfId="324" priority="316" operator="containsText" text="резерв">
      <formula>NOT(ISERROR(SEARCH("резерв",AP70)))</formula>
    </cfRule>
  </conditionalFormatting>
  <conditionalFormatting sqref="AM66:AN66">
    <cfRule type="containsText" dxfId="323" priority="314" operator="containsText" text="резерв">
      <formula>NOT(ISERROR(SEARCH("резерв",AM66)))</formula>
    </cfRule>
  </conditionalFormatting>
  <conditionalFormatting sqref="AM72:AN72">
    <cfRule type="containsText" dxfId="322" priority="313" operator="containsText" text="резерв">
      <formula>NOT(ISERROR(SEARCH("резерв",AM72)))</formula>
    </cfRule>
  </conditionalFormatting>
  <conditionalFormatting sqref="AQ72:BB72">
    <cfRule type="containsText" dxfId="321" priority="311" operator="containsText" text="резерв">
      <formula>NOT(ISERROR(SEARCH("резерв",AQ72)))</formula>
    </cfRule>
  </conditionalFormatting>
  <conditionalFormatting sqref="BC54:BF54">
    <cfRule type="containsText" dxfId="320" priority="309" operator="containsText" text="резерв">
      <formula>NOT(ISERROR(SEARCH("резерв",BC54)))</formula>
    </cfRule>
  </conditionalFormatting>
  <conditionalFormatting sqref="BC72:BF72">
    <cfRule type="containsText" dxfId="319" priority="308" operator="containsText" text="резерв">
      <formula>NOT(ISERROR(SEARCH("резерв",BC72)))</formula>
    </cfRule>
  </conditionalFormatting>
  <conditionalFormatting sqref="S78:T78 U76 I75:AN75 I77:J79 O77:P79 W76:AF77 S79:AF79 S76 S77:V77 I76:P76">
    <cfRule type="containsText" dxfId="318" priority="307" operator="containsText" text="резерв">
      <formula>NOT(ISERROR(SEARCH("резерв",I75)))</formula>
    </cfRule>
  </conditionalFormatting>
  <conditionalFormatting sqref="T4">
    <cfRule type="containsText" dxfId="317" priority="215" operator="containsText" text="резерв">
      <formula>NOT(ISERROR(SEARCH("резерв",T4)))</formula>
    </cfRule>
  </conditionalFormatting>
  <conditionalFormatting sqref="T76">
    <cfRule type="containsText" dxfId="316" priority="306" operator="containsText" text="резерв">
      <formula>NOT(ISERROR(SEARCH("резерв",T76)))</formula>
    </cfRule>
  </conditionalFormatting>
  <conditionalFormatting sqref="U78:AF78">
    <cfRule type="containsText" dxfId="315" priority="303" operator="containsText" text="резерв">
      <formula>NOT(ISERROR(SEARCH("резерв",U78)))</formula>
    </cfRule>
  </conditionalFormatting>
  <conditionalFormatting sqref="AG76:AN79">
    <cfRule type="containsText" dxfId="314" priority="302" operator="containsText" text="резерв">
      <formula>NOT(ISERROR(SEARCH("резерв",AG76)))</formula>
    </cfRule>
  </conditionalFormatting>
  <conditionalFormatting sqref="G63:R63">
    <cfRule type="containsText" dxfId="313" priority="301" operator="containsText" text="резерв">
      <formula>NOT(ISERROR(SEARCH("резерв",G63)))</formula>
    </cfRule>
  </conditionalFormatting>
  <conditionalFormatting sqref="S57:BF57">
    <cfRule type="containsText" dxfId="312" priority="298" operator="containsText" text="резерв">
      <formula>NOT(ISERROR(SEARCH("резерв",S57)))</formula>
    </cfRule>
  </conditionalFormatting>
  <conditionalFormatting sqref="G51:R51">
    <cfRule type="containsText" dxfId="311" priority="297" operator="containsText" text="резерв">
      <formula>NOT(ISERROR(SEARCH("резерв",G51)))</formula>
    </cfRule>
  </conditionalFormatting>
  <conditionalFormatting sqref="S51:BF51">
    <cfRule type="containsText" dxfId="310" priority="296" operator="containsText" text="резерв">
      <formula>NOT(ISERROR(SEARCH("резерв",S51)))</formula>
    </cfRule>
  </conditionalFormatting>
  <conditionalFormatting sqref="G45:R45">
    <cfRule type="containsText" dxfId="309" priority="295" operator="containsText" text="резерв">
      <formula>NOT(ISERROR(SEARCH("резерв",G45)))</formula>
    </cfRule>
  </conditionalFormatting>
  <conditionalFormatting sqref="S45:BF45">
    <cfRule type="containsText" dxfId="308" priority="294" operator="containsText" text="резерв">
      <formula>NOT(ISERROR(SEARCH("резерв",S45)))</formula>
    </cfRule>
  </conditionalFormatting>
  <conditionalFormatting sqref="G39:R39">
    <cfRule type="containsText" dxfId="307" priority="293" operator="containsText" text="резерв">
      <formula>NOT(ISERROR(SEARCH("резерв",G39)))</formula>
    </cfRule>
  </conditionalFormatting>
  <conditionalFormatting sqref="S39:BF39">
    <cfRule type="containsText" dxfId="306" priority="292" operator="containsText" text="резерв">
      <formula>NOT(ISERROR(SEARCH("резерв",S39)))</formula>
    </cfRule>
  </conditionalFormatting>
  <conditionalFormatting sqref="G27:R27">
    <cfRule type="containsText" dxfId="305" priority="289" operator="containsText" text="резерв">
      <formula>NOT(ISERROR(SEARCH("резерв",G27)))</formula>
    </cfRule>
  </conditionalFormatting>
  <conditionalFormatting sqref="S27:BF27">
    <cfRule type="containsText" dxfId="304" priority="288" operator="containsText" text="резерв">
      <formula>NOT(ISERROR(SEARCH("резерв",S27)))</formula>
    </cfRule>
  </conditionalFormatting>
  <conditionalFormatting sqref="G15:R15">
    <cfRule type="containsText" dxfId="303" priority="287" operator="containsText" text="резерв">
      <formula>NOT(ISERROR(SEARCH("резерв",G15)))</formula>
    </cfRule>
  </conditionalFormatting>
  <conditionalFormatting sqref="S15:BF15">
    <cfRule type="containsText" dxfId="302" priority="286" operator="containsText" text="резерв">
      <formula>NOT(ISERROR(SEARCH("резерв",S15)))</formula>
    </cfRule>
  </conditionalFormatting>
  <conditionalFormatting sqref="G21:R21">
    <cfRule type="containsText" dxfId="301" priority="285" operator="containsText" text="резерв">
      <formula>NOT(ISERROR(SEARCH("резерв",G21)))</formula>
    </cfRule>
  </conditionalFormatting>
  <conditionalFormatting sqref="S21:BF21">
    <cfRule type="containsText" dxfId="300" priority="284" operator="containsText" text="резерв">
      <formula>NOT(ISERROR(SEARCH("резерв",S21)))</formula>
    </cfRule>
  </conditionalFormatting>
  <conditionalFormatting sqref="G58:Q58 U58:AD58 S58">
    <cfRule type="containsText" dxfId="299" priority="279" operator="containsText" text="резерв">
      <formula>NOT(ISERROR(SEARCH("резерв",G58)))</formula>
    </cfRule>
  </conditionalFormatting>
  <conditionalFormatting sqref="T58">
    <cfRule type="containsText" dxfId="298" priority="278" operator="containsText" text="резерв">
      <formula>NOT(ISERROR(SEARCH("резерв",T58)))</formula>
    </cfRule>
  </conditionalFormatting>
  <conditionalFormatting sqref="R58">
    <cfRule type="containsText" dxfId="297" priority="277" operator="containsText" text="резерв">
      <formula>NOT(ISERROR(SEARCH("резерв",R58)))</formula>
    </cfRule>
  </conditionalFormatting>
  <conditionalFormatting sqref="AP58">
    <cfRule type="containsText" dxfId="296" priority="274" operator="containsText" text="резерв">
      <formula>NOT(ISERROR(SEARCH("резерв",AP58)))</formula>
    </cfRule>
  </conditionalFormatting>
  <conditionalFormatting sqref="R52">
    <cfRule type="containsText" dxfId="295" priority="270" operator="containsText" text="резерв">
      <formula>NOT(ISERROR(SEARCH("резерв",R52)))</formula>
    </cfRule>
  </conditionalFormatting>
  <conditionalFormatting sqref="AQ52 AS52:BB52 AE52:AO52">
    <cfRule type="containsText" dxfId="294" priority="269" operator="containsText" text="резерв">
      <formula>NOT(ISERROR(SEARCH("резерв",AE52)))</formula>
    </cfRule>
  </conditionalFormatting>
  <conditionalFormatting sqref="AP52">
    <cfRule type="containsText" dxfId="293" priority="267" operator="containsText" text="резерв">
      <formula>NOT(ISERROR(SEARCH("резерв",AP52)))</formula>
    </cfRule>
  </conditionalFormatting>
  <conditionalFormatting sqref="BC52:BF52">
    <cfRule type="containsText" dxfId="292" priority="266" operator="containsText" text="резерв">
      <formula>NOT(ISERROR(SEARCH("резерв",BC52)))</formula>
    </cfRule>
  </conditionalFormatting>
  <conditionalFormatting sqref="AR46">
    <cfRule type="containsText" dxfId="291" priority="261" operator="containsText" text="резерв">
      <formula>NOT(ISERROR(SEARCH("резерв",AR46)))</formula>
    </cfRule>
  </conditionalFormatting>
  <conditionalFormatting sqref="AP46">
    <cfRule type="containsText" dxfId="290" priority="260" operator="containsText" text="резерв">
      <formula>NOT(ISERROR(SEARCH("резерв",AP46)))</formula>
    </cfRule>
  </conditionalFormatting>
  <conditionalFormatting sqref="G40:Q40 U40:AD40 S40">
    <cfRule type="containsText" dxfId="289" priority="258" operator="containsText" text="резерв">
      <formula>NOT(ISERROR(SEARCH("резерв",G40)))</formula>
    </cfRule>
  </conditionalFormatting>
  <conditionalFormatting sqref="T40">
    <cfRule type="containsText" dxfId="288" priority="257" operator="containsText" text="резерв">
      <formula>NOT(ISERROR(SEARCH("резерв",T40)))</formula>
    </cfRule>
  </conditionalFormatting>
  <conditionalFormatting sqref="AE40:AO40 AS40:BB40 AQ40">
    <cfRule type="containsText" dxfId="287" priority="255" operator="containsText" text="резерв">
      <formula>NOT(ISERROR(SEARCH("резерв",AE40)))</formula>
    </cfRule>
  </conditionalFormatting>
  <conditionalFormatting sqref="BC40:BF40">
    <cfRule type="containsText" dxfId="286" priority="252" operator="containsText" text="резерв">
      <formula>NOT(ISERROR(SEARCH("резерв",BC40)))</formula>
    </cfRule>
  </conditionalFormatting>
  <conditionalFormatting sqref="G34:Q34 S34:AD34">
    <cfRule type="containsText" dxfId="285" priority="251" operator="containsText" text="резерв">
      <formula>NOT(ISERROR(SEARCH("резерв",G34)))</formula>
    </cfRule>
  </conditionalFormatting>
  <conditionalFormatting sqref="T34">
    <cfRule type="containsText" dxfId="284" priority="250" operator="containsText" text="резерв">
      <formula>NOT(ISERROR(SEARCH("резерв",T34)))</formula>
    </cfRule>
  </conditionalFormatting>
  <conditionalFormatting sqref="R34">
    <cfRule type="containsText" dxfId="283" priority="249" operator="containsText" text="резерв">
      <formula>NOT(ISERROR(SEARCH("резерв",R34)))</formula>
    </cfRule>
  </conditionalFormatting>
  <conditionalFormatting sqref="AE34:AO34 AQ34:BB34">
    <cfRule type="containsText" dxfId="282" priority="248" operator="containsText" text="резерв">
      <formula>NOT(ISERROR(SEARCH("резерв",AE34)))</formula>
    </cfRule>
  </conditionalFormatting>
  <conditionalFormatting sqref="AR34">
    <cfRule type="containsText" dxfId="281" priority="247" operator="containsText" text="резерв">
      <formula>NOT(ISERROR(SEARCH("резерв",AR34)))</formula>
    </cfRule>
  </conditionalFormatting>
  <conditionalFormatting sqref="AP34">
    <cfRule type="containsText" dxfId="280" priority="246" operator="containsText" text="резерв">
      <formula>NOT(ISERROR(SEARCH("резерв",AP34)))</formula>
    </cfRule>
  </conditionalFormatting>
  <conditionalFormatting sqref="BC34:BF34">
    <cfRule type="containsText" dxfId="279" priority="245" operator="containsText" text="резерв">
      <formula>NOT(ISERROR(SEARCH("резерв",BC34)))</formula>
    </cfRule>
  </conditionalFormatting>
  <conditionalFormatting sqref="G28:Q28 U28:AD28 S28">
    <cfRule type="containsText" dxfId="278" priority="244" operator="containsText" text="резерв">
      <formula>NOT(ISERROR(SEARCH("резерв",G28)))</formula>
    </cfRule>
  </conditionalFormatting>
  <conditionalFormatting sqref="T28">
    <cfRule type="containsText" dxfId="277" priority="243" operator="containsText" text="резерв">
      <formula>NOT(ISERROR(SEARCH("резерв",T28)))</formula>
    </cfRule>
  </conditionalFormatting>
  <conditionalFormatting sqref="R28">
    <cfRule type="containsText" dxfId="276" priority="242" operator="containsText" text="резерв">
      <formula>NOT(ISERROR(SEARCH("резерв",R28)))</formula>
    </cfRule>
  </conditionalFormatting>
  <conditionalFormatting sqref="AS28:BB28 AQ28 AE28:AO28">
    <cfRule type="containsText" dxfId="275" priority="241" operator="containsText" text="резерв">
      <formula>NOT(ISERROR(SEARCH("резерв",AE28)))</formula>
    </cfRule>
  </conditionalFormatting>
  <conditionalFormatting sqref="AR28">
    <cfRule type="containsText" dxfId="274" priority="240" operator="containsText" text="резерв">
      <formula>NOT(ISERROR(SEARCH("резерв",AR28)))</formula>
    </cfRule>
  </conditionalFormatting>
  <conditionalFormatting sqref="AP28">
    <cfRule type="containsText" dxfId="273" priority="239" operator="containsText" text="резерв">
      <formula>NOT(ISERROR(SEARCH("резерв",AP28)))</formula>
    </cfRule>
  </conditionalFormatting>
  <conditionalFormatting sqref="BC28:BF28">
    <cfRule type="containsText" dxfId="272" priority="238" operator="containsText" text="резерв">
      <formula>NOT(ISERROR(SEARCH("резерв",BC28)))</formula>
    </cfRule>
  </conditionalFormatting>
  <conditionalFormatting sqref="G22:Q22 U22:AD22 S22">
    <cfRule type="containsText" dxfId="271" priority="237" operator="containsText" text="резерв">
      <formula>NOT(ISERROR(SEARCH("резерв",G22)))</formula>
    </cfRule>
  </conditionalFormatting>
  <conditionalFormatting sqref="T22">
    <cfRule type="containsText" dxfId="270" priority="236" operator="containsText" text="резерв">
      <formula>NOT(ISERROR(SEARCH("резерв",T22)))</formula>
    </cfRule>
  </conditionalFormatting>
  <conditionalFormatting sqref="R22">
    <cfRule type="containsText" dxfId="269" priority="235" operator="containsText" text="резерв">
      <formula>NOT(ISERROR(SEARCH("резерв",R22)))</formula>
    </cfRule>
  </conditionalFormatting>
  <conditionalFormatting sqref="AQ22:BB22 AE22:AO22">
    <cfRule type="containsText" dxfId="268" priority="234" operator="containsText" text="резерв">
      <formula>NOT(ISERROR(SEARCH("резерв",AE22)))</formula>
    </cfRule>
  </conditionalFormatting>
  <conditionalFormatting sqref="AR22">
    <cfRule type="containsText" dxfId="267" priority="233" operator="containsText" text="резерв">
      <formula>NOT(ISERROR(SEARCH("резерв",AR22)))</formula>
    </cfRule>
  </conditionalFormatting>
  <conditionalFormatting sqref="AP22">
    <cfRule type="containsText" dxfId="266" priority="232" operator="containsText" text="резерв">
      <formula>NOT(ISERROR(SEARCH("резерв",AP22)))</formula>
    </cfRule>
  </conditionalFormatting>
  <conditionalFormatting sqref="BC22:BF22">
    <cfRule type="containsText" dxfId="265" priority="231" operator="containsText" text="резерв">
      <formula>NOT(ISERROR(SEARCH("резерв",BC22)))</formula>
    </cfRule>
  </conditionalFormatting>
  <conditionalFormatting sqref="G16:Q16 U16:AD16 S16">
    <cfRule type="containsText" dxfId="264" priority="230" operator="containsText" text="резерв">
      <formula>NOT(ISERROR(SEARCH("резерв",G16)))</formula>
    </cfRule>
  </conditionalFormatting>
  <conditionalFormatting sqref="T16">
    <cfRule type="containsText" dxfId="263" priority="229" operator="containsText" text="резерв">
      <formula>NOT(ISERROR(SEARCH("резерв",T16)))</formula>
    </cfRule>
  </conditionalFormatting>
  <conditionalFormatting sqref="R16">
    <cfRule type="containsText" dxfId="262" priority="228" operator="containsText" text="резерв">
      <formula>NOT(ISERROR(SEARCH("резерв",R16)))</formula>
    </cfRule>
  </conditionalFormatting>
  <conditionalFormatting sqref="AE16:AO16 AQ16 AS16:BB16">
    <cfRule type="containsText" dxfId="261" priority="227" operator="containsText" text="резерв">
      <formula>NOT(ISERROR(SEARCH("резерв",AE16)))</formula>
    </cfRule>
  </conditionalFormatting>
  <conditionalFormatting sqref="AR16">
    <cfRule type="containsText" dxfId="260" priority="226" operator="containsText" text="резерв">
      <formula>NOT(ISERROR(SEARCH("резерв",AR16)))</formula>
    </cfRule>
  </conditionalFormatting>
  <conditionalFormatting sqref="AP16">
    <cfRule type="containsText" dxfId="259" priority="225" operator="containsText" text="резерв">
      <formula>NOT(ISERROR(SEARCH("резерв",AP16)))</formula>
    </cfRule>
  </conditionalFormatting>
  <conditionalFormatting sqref="BC16:BF16">
    <cfRule type="containsText" dxfId="258" priority="224" operator="containsText" text="резерв">
      <formula>NOT(ISERROR(SEARCH("резерв",BC16)))</formula>
    </cfRule>
  </conditionalFormatting>
  <conditionalFormatting sqref="G10:Q10 U10:AD10 S10">
    <cfRule type="containsText" dxfId="257" priority="223" operator="containsText" text="резерв">
      <formula>NOT(ISERROR(SEARCH("резерв",G10)))</formula>
    </cfRule>
  </conditionalFormatting>
  <conditionalFormatting sqref="T10">
    <cfRule type="containsText" dxfId="256" priority="222" operator="containsText" text="резерв">
      <formula>NOT(ISERROR(SEARCH("резерв",T10)))</formula>
    </cfRule>
  </conditionalFormatting>
  <conditionalFormatting sqref="R10">
    <cfRule type="containsText" dxfId="255" priority="221" operator="containsText" text="резерв">
      <formula>NOT(ISERROR(SEARCH("резерв",R10)))</formula>
    </cfRule>
  </conditionalFormatting>
  <conditionalFormatting sqref="AE10:AO10 AS10:BB10 AQ10">
    <cfRule type="containsText" dxfId="254" priority="220" operator="containsText" text="резерв">
      <formula>NOT(ISERROR(SEARCH("резерв",AE10)))</formula>
    </cfRule>
  </conditionalFormatting>
  <conditionalFormatting sqref="AR10">
    <cfRule type="containsText" dxfId="253" priority="219" operator="containsText" text="резерв">
      <formula>NOT(ISERROR(SEARCH("резерв",AR10)))</formula>
    </cfRule>
  </conditionalFormatting>
  <conditionalFormatting sqref="AP10">
    <cfRule type="containsText" dxfId="252" priority="218" operator="containsText" text="резерв">
      <formula>NOT(ISERROR(SEARCH("резерв",AP10)))</formula>
    </cfRule>
  </conditionalFormatting>
  <conditionalFormatting sqref="BC10:BF10">
    <cfRule type="containsText" dxfId="251" priority="217" operator="containsText" text="резерв">
      <formula>NOT(ISERROR(SEARCH("резерв",BC10)))</formula>
    </cfRule>
  </conditionalFormatting>
  <conditionalFormatting sqref="G4:Q4 U4:AD4 S4">
    <cfRule type="containsText" dxfId="250" priority="216" operator="containsText" text="резерв">
      <formula>NOT(ISERROR(SEARCH("резерв",G4)))</formula>
    </cfRule>
  </conditionalFormatting>
  <conditionalFormatting sqref="R4">
    <cfRule type="containsText" dxfId="249" priority="214" operator="containsText" text="резерв">
      <formula>NOT(ISERROR(SEARCH("резерв",R4)))</formula>
    </cfRule>
  </conditionalFormatting>
  <conditionalFormatting sqref="AE4:AO4 AS4:BB4 AQ4">
    <cfRule type="containsText" dxfId="248" priority="213" operator="containsText" text="резерв">
      <formula>NOT(ISERROR(SEARCH("резерв",AE4)))</formula>
    </cfRule>
  </conditionalFormatting>
  <conditionalFormatting sqref="AR4">
    <cfRule type="containsText" dxfId="247" priority="212" operator="containsText" text="резерв">
      <formula>NOT(ISERROR(SEARCH("резерв",AR4)))</formula>
    </cfRule>
  </conditionalFormatting>
  <conditionalFormatting sqref="AP4">
    <cfRule type="containsText" dxfId="246" priority="211" operator="containsText" text="резерв">
      <formula>NOT(ISERROR(SEARCH("резерв",AP4)))</formula>
    </cfRule>
  </conditionalFormatting>
  <conditionalFormatting sqref="BC4:BF4">
    <cfRule type="containsText" dxfId="245" priority="210" operator="containsText" text="резерв">
      <formula>NOT(ISERROR(SEARCH("резерв",BC4)))</formula>
    </cfRule>
  </conditionalFormatting>
  <conditionalFormatting sqref="AX77:BF79 E2:G2 I2 K2 M2 O2 Q2 S2 U2 W2 Y2 AA2 AC2 AE2 AG2 AI2 AK2 AM2 AO2 AQ2 AS2 AU2 AW2 AY2 BA2 BC2 BE2 AQ79:AV79 AQ77:AW78 E77:J79 O77:P79 S76:BF76 E76:P76 E18:AZ18 BC18:BF18 S77:AN79 E19:BF75 E3:BF17">
    <cfRule type="containsText" dxfId="244" priority="207" operator="containsText" text="1-комн. квартира">
      <formula>NOT(ISERROR(SEARCH("1-комн. квартира",E2)))</formula>
    </cfRule>
    <cfRule type="containsText" dxfId="243" priority="208" operator="containsText" text="2-комн. квартира">
      <formula>NOT(ISERROR(SEARCH("2-комн. квартира",E2)))</formula>
    </cfRule>
    <cfRule type="containsText" dxfId="242" priority="209" operator="containsText" text="Студия">
      <formula>NOT(ISERROR(SEARCH("Студия",E2)))</formula>
    </cfRule>
  </conditionalFormatting>
  <conditionalFormatting sqref="G58:Q58 U58:AD58 S58">
    <cfRule type="containsText" dxfId="241" priority="206" operator="containsText" text="резерв">
      <formula>NOT(ISERROR(SEARCH("резерв",G58)))</formula>
    </cfRule>
  </conditionalFormatting>
  <conditionalFormatting sqref="AR58">
    <cfRule type="containsText" dxfId="240" priority="202" operator="containsText" text="резерв">
      <formula>NOT(ISERROR(SEARCH("резерв",AR58)))</formula>
    </cfRule>
  </conditionalFormatting>
  <conditionalFormatting sqref="AP58">
    <cfRule type="containsText" dxfId="239" priority="201" operator="containsText" text="резерв">
      <formula>NOT(ISERROR(SEARCH("резерв",AP58)))</formula>
    </cfRule>
  </conditionalFormatting>
  <conditionalFormatting sqref="T58">
    <cfRule type="containsText" dxfId="238" priority="205" operator="containsText" text="резерв">
      <formula>NOT(ISERROR(SEARCH("резерв",T58)))</formula>
    </cfRule>
  </conditionalFormatting>
  <conditionalFormatting sqref="R58">
    <cfRule type="containsText" dxfId="237" priority="204" operator="containsText" text="резерв">
      <formula>NOT(ISERROR(SEARCH("резерв",R58)))</formula>
    </cfRule>
  </conditionalFormatting>
  <conditionalFormatting sqref="AE58:AO58 AS58:BB58 AQ58">
    <cfRule type="containsText" dxfId="236" priority="203" operator="containsText" text="резерв">
      <formula>NOT(ISERROR(SEARCH("резерв",AE58)))</formula>
    </cfRule>
  </conditionalFormatting>
  <conditionalFormatting sqref="BC58:BF58">
    <cfRule type="containsText" dxfId="235" priority="200" operator="containsText" text="резерв">
      <formula>NOT(ISERROR(SEARCH("резерв",BC58)))</formula>
    </cfRule>
  </conditionalFormatting>
  <conditionalFormatting sqref="G52:Q52 U52:AD52 S52">
    <cfRule type="containsText" dxfId="234" priority="199" operator="containsText" text="резерв">
      <formula>NOT(ISERROR(SEARCH("резерв",G52)))</formula>
    </cfRule>
  </conditionalFormatting>
  <conditionalFormatting sqref="AR52">
    <cfRule type="containsText" dxfId="233" priority="195" operator="containsText" text="резерв">
      <formula>NOT(ISERROR(SEARCH("резерв",AR52)))</formula>
    </cfRule>
  </conditionalFormatting>
  <conditionalFormatting sqref="AP52">
    <cfRule type="containsText" dxfId="232" priority="194" operator="containsText" text="резерв">
      <formula>NOT(ISERROR(SEARCH("резерв",AP52)))</formula>
    </cfRule>
  </conditionalFormatting>
  <conditionalFormatting sqref="T52">
    <cfRule type="containsText" dxfId="231" priority="198" operator="containsText" text="резерв">
      <formula>NOT(ISERROR(SEARCH("резерв",T52)))</formula>
    </cfRule>
  </conditionalFormatting>
  <conditionalFormatting sqref="R52">
    <cfRule type="containsText" dxfId="230" priority="197" operator="containsText" text="резерв">
      <formula>NOT(ISERROR(SEARCH("резерв",R52)))</formula>
    </cfRule>
  </conditionalFormatting>
  <conditionalFormatting sqref="AQ52 AS52:BB52 AE52:AO52">
    <cfRule type="containsText" dxfId="229" priority="196" operator="containsText" text="резерв">
      <formula>NOT(ISERROR(SEARCH("резерв",AE52)))</formula>
    </cfRule>
  </conditionalFormatting>
  <conditionalFormatting sqref="BC52:BF52">
    <cfRule type="containsText" dxfId="228" priority="193" operator="containsText" text="резерв">
      <formula>NOT(ISERROR(SEARCH("резерв",BC52)))</formula>
    </cfRule>
  </conditionalFormatting>
  <conditionalFormatting sqref="G46:Q46 S46 U46:AD46">
    <cfRule type="containsText" dxfId="227" priority="192" operator="containsText" text="резерв">
      <formula>NOT(ISERROR(SEARCH("резерв",G46)))</formula>
    </cfRule>
  </conditionalFormatting>
  <conditionalFormatting sqref="AR46">
    <cfRule type="containsText" dxfId="226" priority="188" operator="containsText" text="резерв">
      <formula>NOT(ISERROR(SEARCH("резерв",AR46)))</formula>
    </cfRule>
  </conditionalFormatting>
  <conditionalFormatting sqref="AP46">
    <cfRule type="containsText" dxfId="225" priority="187" operator="containsText" text="резерв">
      <formula>NOT(ISERROR(SEARCH("резерв",AP46)))</formula>
    </cfRule>
  </conditionalFormatting>
  <conditionalFormatting sqref="T46">
    <cfRule type="containsText" dxfId="224" priority="191" operator="containsText" text="резерв">
      <formula>NOT(ISERROR(SEARCH("резерв",T46)))</formula>
    </cfRule>
  </conditionalFormatting>
  <conditionalFormatting sqref="R46">
    <cfRule type="containsText" dxfId="223" priority="190" operator="containsText" text="резерв">
      <formula>NOT(ISERROR(SEARCH("резерв",R46)))</formula>
    </cfRule>
  </conditionalFormatting>
  <conditionalFormatting sqref="AE46:AO46 AS46:BB46 AQ46">
    <cfRule type="containsText" dxfId="222" priority="189" operator="containsText" text="резерв">
      <formula>NOT(ISERROR(SEARCH("резерв",AE46)))</formula>
    </cfRule>
  </conditionalFormatting>
  <conditionalFormatting sqref="BC46:BF46">
    <cfRule type="containsText" dxfId="221" priority="186" operator="containsText" text="резерв">
      <formula>NOT(ISERROR(SEARCH("резерв",BC46)))</formula>
    </cfRule>
  </conditionalFormatting>
  <conditionalFormatting sqref="G40:Q40 U40:AD40 S40">
    <cfRule type="containsText" dxfId="220" priority="185" operator="containsText" text="резерв">
      <formula>NOT(ISERROR(SEARCH("резерв",G40)))</formula>
    </cfRule>
  </conditionalFormatting>
  <conditionalFormatting sqref="AR40">
    <cfRule type="containsText" dxfId="219" priority="181" operator="containsText" text="резерв">
      <formula>NOT(ISERROR(SEARCH("резерв",AR40)))</formula>
    </cfRule>
  </conditionalFormatting>
  <conditionalFormatting sqref="AP40">
    <cfRule type="containsText" dxfId="218" priority="180" operator="containsText" text="резерв">
      <formula>NOT(ISERROR(SEARCH("резерв",AP40)))</formula>
    </cfRule>
  </conditionalFormatting>
  <conditionalFormatting sqref="T40">
    <cfRule type="containsText" dxfId="217" priority="184" operator="containsText" text="резерв">
      <formula>NOT(ISERROR(SEARCH("резерв",T40)))</formula>
    </cfRule>
  </conditionalFormatting>
  <conditionalFormatting sqref="R40">
    <cfRule type="containsText" dxfId="216" priority="183" operator="containsText" text="резерв">
      <formula>NOT(ISERROR(SEARCH("резерв",R40)))</formula>
    </cfRule>
  </conditionalFormatting>
  <conditionalFormatting sqref="AE40:AO40 AS40:BB40 AQ40">
    <cfRule type="containsText" dxfId="215" priority="182" operator="containsText" text="резерв">
      <formula>NOT(ISERROR(SEARCH("резерв",AE40)))</formula>
    </cfRule>
  </conditionalFormatting>
  <conditionalFormatting sqref="BC40:BF40">
    <cfRule type="containsText" dxfId="214" priority="179" operator="containsText" text="резерв">
      <formula>NOT(ISERROR(SEARCH("резерв",BC40)))</formula>
    </cfRule>
  </conditionalFormatting>
  <conditionalFormatting sqref="G34:Q34 S34:AD34">
    <cfRule type="containsText" dxfId="213" priority="178" operator="containsText" text="резерв">
      <formula>NOT(ISERROR(SEARCH("резерв",G34)))</formula>
    </cfRule>
  </conditionalFormatting>
  <conditionalFormatting sqref="AR34">
    <cfRule type="containsText" dxfId="212" priority="174" operator="containsText" text="резерв">
      <formula>NOT(ISERROR(SEARCH("резерв",AR34)))</formula>
    </cfRule>
  </conditionalFormatting>
  <conditionalFormatting sqref="AP34">
    <cfRule type="containsText" dxfId="211" priority="173" operator="containsText" text="резерв">
      <formula>NOT(ISERROR(SEARCH("резерв",AP34)))</formula>
    </cfRule>
  </conditionalFormatting>
  <conditionalFormatting sqref="T34">
    <cfRule type="containsText" dxfId="210" priority="177" operator="containsText" text="резерв">
      <formula>NOT(ISERROR(SEARCH("резерв",T34)))</formula>
    </cfRule>
  </conditionalFormatting>
  <conditionalFormatting sqref="R34">
    <cfRule type="containsText" dxfId="209" priority="176" operator="containsText" text="резерв">
      <formula>NOT(ISERROR(SEARCH("резерв",R34)))</formula>
    </cfRule>
  </conditionalFormatting>
  <conditionalFormatting sqref="AE34:AO34 AQ34:BB34">
    <cfRule type="containsText" dxfId="208" priority="175" operator="containsText" text="резерв">
      <formula>NOT(ISERROR(SEARCH("резерв",AE34)))</formula>
    </cfRule>
  </conditionalFormatting>
  <conditionalFormatting sqref="BC34:BF34">
    <cfRule type="containsText" dxfId="207" priority="172" operator="containsText" text="резерв">
      <formula>NOT(ISERROR(SEARCH("резерв",BC34)))</formula>
    </cfRule>
  </conditionalFormatting>
  <conditionalFormatting sqref="G28:Q28 U28:AD28 S28">
    <cfRule type="containsText" dxfId="206" priority="171" operator="containsText" text="резерв">
      <formula>NOT(ISERROR(SEARCH("резерв",G28)))</formula>
    </cfRule>
  </conditionalFormatting>
  <conditionalFormatting sqref="AR28">
    <cfRule type="containsText" dxfId="205" priority="167" operator="containsText" text="резерв">
      <formula>NOT(ISERROR(SEARCH("резерв",AR28)))</formula>
    </cfRule>
  </conditionalFormatting>
  <conditionalFormatting sqref="AP28">
    <cfRule type="containsText" dxfId="204" priority="166" operator="containsText" text="резерв">
      <formula>NOT(ISERROR(SEARCH("резерв",AP28)))</formula>
    </cfRule>
  </conditionalFormatting>
  <conditionalFormatting sqref="T28">
    <cfRule type="containsText" dxfId="203" priority="170" operator="containsText" text="резерв">
      <formula>NOT(ISERROR(SEARCH("резерв",T28)))</formula>
    </cfRule>
  </conditionalFormatting>
  <conditionalFormatting sqref="R28">
    <cfRule type="containsText" dxfId="202" priority="169" operator="containsText" text="резерв">
      <formula>NOT(ISERROR(SEARCH("резерв",R28)))</formula>
    </cfRule>
  </conditionalFormatting>
  <conditionalFormatting sqref="AS28:BB28 AQ28 AE28:AO28">
    <cfRule type="containsText" dxfId="201" priority="168" operator="containsText" text="резерв">
      <formula>NOT(ISERROR(SEARCH("резерв",AE28)))</formula>
    </cfRule>
  </conditionalFormatting>
  <conditionalFormatting sqref="BC28:BF28">
    <cfRule type="containsText" dxfId="200" priority="165" operator="containsText" text="резерв">
      <formula>NOT(ISERROR(SEARCH("резерв",BC28)))</formula>
    </cfRule>
  </conditionalFormatting>
  <conditionalFormatting sqref="G22:Q22 U22:AD22 S22">
    <cfRule type="containsText" dxfId="199" priority="164" operator="containsText" text="резерв">
      <formula>NOT(ISERROR(SEARCH("резерв",G22)))</formula>
    </cfRule>
  </conditionalFormatting>
  <conditionalFormatting sqref="AR22">
    <cfRule type="containsText" dxfId="198" priority="160" operator="containsText" text="резерв">
      <formula>NOT(ISERROR(SEARCH("резерв",AR22)))</formula>
    </cfRule>
  </conditionalFormatting>
  <conditionalFormatting sqref="AP22">
    <cfRule type="containsText" dxfId="197" priority="159" operator="containsText" text="резерв">
      <formula>NOT(ISERROR(SEARCH("резерв",AP22)))</formula>
    </cfRule>
  </conditionalFormatting>
  <conditionalFormatting sqref="T22">
    <cfRule type="containsText" dxfId="196" priority="163" operator="containsText" text="резерв">
      <formula>NOT(ISERROR(SEARCH("резерв",T22)))</formula>
    </cfRule>
  </conditionalFormatting>
  <conditionalFormatting sqref="R22">
    <cfRule type="containsText" dxfId="195" priority="162" operator="containsText" text="резерв">
      <formula>NOT(ISERROR(SEARCH("резерв",R22)))</formula>
    </cfRule>
  </conditionalFormatting>
  <conditionalFormatting sqref="AQ22:BB22 AE22:AO22">
    <cfRule type="containsText" dxfId="194" priority="161" operator="containsText" text="резерв">
      <formula>NOT(ISERROR(SEARCH("резерв",AE22)))</formula>
    </cfRule>
  </conditionalFormatting>
  <conditionalFormatting sqref="BC22:BF22">
    <cfRule type="containsText" dxfId="193" priority="158" operator="containsText" text="резерв">
      <formula>NOT(ISERROR(SEARCH("резерв",BC22)))</formula>
    </cfRule>
  </conditionalFormatting>
  <conditionalFormatting sqref="G16:Q16 U16:AD16 S16">
    <cfRule type="containsText" dxfId="192" priority="157" operator="containsText" text="резерв">
      <formula>NOT(ISERROR(SEARCH("резерв",G16)))</formula>
    </cfRule>
  </conditionalFormatting>
  <conditionalFormatting sqref="AR16">
    <cfRule type="containsText" dxfId="191" priority="153" operator="containsText" text="резерв">
      <formula>NOT(ISERROR(SEARCH("резерв",AR16)))</formula>
    </cfRule>
  </conditionalFormatting>
  <conditionalFormatting sqref="AP16">
    <cfRule type="containsText" dxfId="190" priority="152" operator="containsText" text="резерв">
      <formula>NOT(ISERROR(SEARCH("резерв",AP16)))</formula>
    </cfRule>
  </conditionalFormatting>
  <conditionalFormatting sqref="T16">
    <cfRule type="containsText" dxfId="189" priority="156" operator="containsText" text="резерв">
      <formula>NOT(ISERROR(SEARCH("резерв",T16)))</formula>
    </cfRule>
  </conditionalFormatting>
  <conditionalFormatting sqref="R16">
    <cfRule type="containsText" dxfId="188" priority="155" operator="containsText" text="резерв">
      <formula>NOT(ISERROR(SEARCH("резерв",R16)))</formula>
    </cfRule>
  </conditionalFormatting>
  <conditionalFormatting sqref="AE16:AO16 AQ16 AS16:BB16">
    <cfRule type="containsText" dxfId="187" priority="154" operator="containsText" text="резерв">
      <formula>NOT(ISERROR(SEARCH("резерв",AE16)))</formula>
    </cfRule>
  </conditionalFormatting>
  <conditionalFormatting sqref="BC16:BF16">
    <cfRule type="containsText" dxfId="186" priority="151" operator="containsText" text="резерв">
      <formula>NOT(ISERROR(SEARCH("резерв",BC16)))</formula>
    </cfRule>
  </conditionalFormatting>
  <conditionalFormatting sqref="G10:Q10 U10:AD10 S10">
    <cfRule type="containsText" dxfId="185" priority="150" operator="containsText" text="резерв">
      <formula>NOT(ISERROR(SEARCH("резерв",G10)))</formula>
    </cfRule>
  </conditionalFormatting>
  <conditionalFormatting sqref="AR10">
    <cfRule type="containsText" dxfId="184" priority="146" operator="containsText" text="резерв">
      <formula>NOT(ISERROR(SEARCH("резерв",AR10)))</formula>
    </cfRule>
  </conditionalFormatting>
  <conditionalFormatting sqref="AP10">
    <cfRule type="containsText" dxfId="183" priority="145" operator="containsText" text="резерв">
      <formula>NOT(ISERROR(SEARCH("резерв",AP10)))</formula>
    </cfRule>
  </conditionalFormatting>
  <conditionalFormatting sqref="T10">
    <cfRule type="containsText" dxfId="182" priority="149" operator="containsText" text="резерв">
      <formula>NOT(ISERROR(SEARCH("резерв",T10)))</formula>
    </cfRule>
  </conditionalFormatting>
  <conditionalFormatting sqref="R10">
    <cfRule type="containsText" dxfId="181" priority="148" operator="containsText" text="резерв">
      <formula>NOT(ISERROR(SEARCH("резерв",R10)))</formula>
    </cfRule>
  </conditionalFormatting>
  <conditionalFormatting sqref="AE10:AO10 AS10:BB10 AQ10">
    <cfRule type="containsText" dxfId="180" priority="147" operator="containsText" text="резерв">
      <formula>NOT(ISERROR(SEARCH("резерв",AE10)))</formula>
    </cfRule>
  </conditionalFormatting>
  <conditionalFormatting sqref="BC10:BF10">
    <cfRule type="containsText" dxfId="179" priority="144" operator="containsText" text="резерв">
      <formula>NOT(ISERROR(SEARCH("резерв",BC10)))</formula>
    </cfRule>
  </conditionalFormatting>
  <conditionalFormatting sqref="G4:Q4 U4:AD4 S4">
    <cfRule type="containsText" dxfId="178" priority="143" operator="containsText" text="резерв">
      <formula>NOT(ISERROR(SEARCH("резерв",G4)))</formula>
    </cfRule>
  </conditionalFormatting>
  <conditionalFormatting sqref="AR4">
    <cfRule type="containsText" dxfId="177" priority="139" operator="containsText" text="резерв">
      <formula>NOT(ISERROR(SEARCH("резерв",AR4)))</formula>
    </cfRule>
  </conditionalFormatting>
  <conditionalFormatting sqref="AP4">
    <cfRule type="containsText" dxfId="176" priority="138" operator="containsText" text="резерв">
      <formula>NOT(ISERROR(SEARCH("резерв",AP4)))</formula>
    </cfRule>
  </conditionalFormatting>
  <conditionalFormatting sqref="T4">
    <cfRule type="containsText" dxfId="175" priority="142" operator="containsText" text="резерв">
      <formula>NOT(ISERROR(SEARCH("резерв",T4)))</formula>
    </cfRule>
  </conditionalFormatting>
  <conditionalFormatting sqref="R4">
    <cfRule type="containsText" dxfId="174" priority="141" operator="containsText" text="резерв">
      <formula>NOT(ISERROR(SEARCH("резерв",R4)))</formula>
    </cfRule>
  </conditionalFormatting>
  <conditionalFormatting sqref="AE4:AO4 AS4:BB4 AQ4">
    <cfRule type="containsText" dxfId="173" priority="140" operator="containsText" text="резерв">
      <formula>NOT(ISERROR(SEARCH("резерв",AE4)))</formula>
    </cfRule>
  </conditionalFormatting>
  <conditionalFormatting sqref="BC4:BF4">
    <cfRule type="containsText" dxfId="172" priority="137" operator="containsText" text="резерв">
      <formula>NOT(ISERROR(SEARCH("резерв",BC4)))</formula>
    </cfRule>
  </conditionalFormatting>
  <conditionalFormatting sqref="AH64">
    <cfRule type="containsText" dxfId="171" priority="136" operator="containsText" text="резерв">
      <formula>NOT(ISERROR(SEARCH("резерв",AH64)))</formula>
    </cfRule>
  </conditionalFormatting>
  <conditionalFormatting sqref="AH58">
    <cfRule type="containsText" dxfId="170" priority="135" operator="containsText" text="резерв">
      <formula>NOT(ISERROR(SEARCH("резерв",AH58)))</formula>
    </cfRule>
  </conditionalFormatting>
  <conditionalFormatting sqref="AH52">
    <cfRule type="containsText" dxfId="169" priority="134" operator="containsText" text="резерв">
      <formula>NOT(ISERROR(SEARCH("резерв",AH52)))</formula>
    </cfRule>
  </conditionalFormatting>
  <conditionalFormatting sqref="AH46">
    <cfRule type="containsText" dxfId="168" priority="133" operator="containsText" text="резерв">
      <formula>NOT(ISERROR(SEARCH("резерв",AH46)))</formula>
    </cfRule>
  </conditionalFormatting>
  <conditionalFormatting sqref="AH40">
    <cfRule type="containsText" dxfId="167" priority="132" operator="containsText" text="резерв">
      <formula>NOT(ISERROR(SEARCH("резерв",AH40)))</formula>
    </cfRule>
  </conditionalFormatting>
  <conditionalFormatting sqref="AH34">
    <cfRule type="containsText" dxfId="166" priority="131" operator="containsText" text="резерв">
      <formula>NOT(ISERROR(SEARCH("резерв",AH34)))</formula>
    </cfRule>
  </conditionalFormatting>
  <conditionalFormatting sqref="AH28">
    <cfRule type="containsText" dxfId="165" priority="130" operator="containsText" text="резерв">
      <formula>NOT(ISERROR(SEARCH("резерв",AH28)))</formula>
    </cfRule>
  </conditionalFormatting>
  <conditionalFormatting sqref="AH22">
    <cfRule type="containsText" dxfId="164" priority="129" operator="containsText" text="резерв">
      <formula>NOT(ISERROR(SEARCH("резерв",AH22)))</formula>
    </cfRule>
  </conditionalFormatting>
  <conditionalFormatting sqref="AH16">
    <cfRule type="containsText" dxfId="163" priority="128" operator="containsText" text="резерв">
      <formula>NOT(ISERROR(SEARCH("резерв",AH16)))</formula>
    </cfRule>
  </conditionalFormatting>
  <conditionalFormatting sqref="AH10">
    <cfRule type="containsText" dxfId="162" priority="127" operator="containsText" text="резерв">
      <formula>NOT(ISERROR(SEARCH("резерв",AH10)))</formula>
    </cfRule>
  </conditionalFormatting>
  <conditionalFormatting sqref="AI35:AJ37">
    <cfRule type="containsText" dxfId="161" priority="121" operator="containsText" text="резерв">
      <formula>NOT(ISERROR(SEARCH("резерв",AI35)))</formula>
    </cfRule>
  </conditionalFormatting>
  <conditionalFormatting sqref="AJ34">
    <cfRule type="containsText" dxfId="160" priority="119" operator="containsText" text="резерв">
      <formula>NOT(ISERROR(SEARCH("резерв",AJ34)))</formula>
    </cfRule>
  </conditionalFormatting>
  <conditionalFormatting sqref="AI34">
    <cfRule type="containsText" dxfId="159" priority="120" operator="containsText" text="резерв">
      <formula>NOT(ISERROR(SEARCH("резерв",AI34)))</formula>
    </cfRule>
  </conditionalFormatting>
  <conditionalFormatting sqref="AI34">
    <cfRule type="containsText" dxfId="158" priority="118" operator="containsText" text="резерв">
      <formula>NOT(ISERROR(SEARCH("резерв",AI34)))</formula>
    </cfRule>
  </conditionalFormatting>
  <conditionalFormatting sqref="AJ34">
    <cfRule type="containsText" dxfId="157" priority="117" operator="containsText" text="резерв">
      <formula>NOT(ISERROR(SEARCH("резерв",AJ34)))</formula>
    </cfRule>
  </conditionalFormatting>
  <conditionalFormatting sqref="BA55:BB55">
    <cfRule type="containsText" dxfId="156" priority="116" operator="containsText" text="резерв">
      <formula>NOT(ISERROR(SEARCH("резерв",BA55)))</formula>
    </cfRule>
  </conditionalFormatting>
  <conditionalFormatting sqref="BA54:BB54">
    <cfRule type="containsText" dxfId="155" priority="115" operator="containsText" text="резерв">
      <formula>NOT(ISERROR(SEARCH("резерв",BA54)))</formula>
    </cfRule>
  </conditionalFormatting>
  <conditionalFormatting sqref="Q54:R54">
    <cfRule type="containsText" dxfId="154" priority="114" operator="containsText" text="резерв">
      <formula>NOT(ISERROR(SEARCH("резерв",Q54)))</formula>
    </cfRule>
  </conditionalFormatting>
  <conditionalFormatting sqref="U48:V48">
    <cfRule type="containsText" dxfId="153" priority="113" operator="containsText" text="резерв">
      <formula>NOT(ISERROR(SEARCH("резерв",U48)))</formula>
    </cfRule>
  </conditionalFormatting>
  <conditionalFormatting sqref="AK78:AL78">
    <cfRule type="containsText" dxfId="152" priority="112" operator="containsText" text="резерв">
      <formula>NOT(ISERROR(SEARCH("резерв",AK78)))</formula>
    </cfRule>
  </conditionalFormatting>
  <conditionalFormatting sqref="BG2:BG74">
    <cfRule type="containsText" dxfId="151" priority="111" operator="containsText" text="резерв">
      <formula>NOT(ISERROR(SEARCH("резерв",BG2)))</formula>
    </cfRule>
  </conditionalFormatting>
  <conditionalFormatting sqref="BG75:BG79">
    <cfRule type="containsText" dxfId="150" priority="110" operator="containsText" text="резерв">
      <formula>NOT(ISERROR(SEARCH("резерв",BG75)))</formula>
    </cfRule>
  </conditionalFormatting>
  <conditionalFormatting sqref="BG2:BG79">
    <cfRule type="containsText" dxfId="149" priority="107" operator="containsText" text="1-комн. квартира">
      <formula>NOT(ISERROR(SEARCH("1-комн. квартира",BG2)))</formula>
    </cfRule>
    <cfRule type="containsText" dxfId="148" priority="108" operator="containsText" text="2-комн. квартира">
      <formula>NOT(ISERROR(SEARCH("2-комн. квартира",BG2)))</formula>
    </cfRule>
    <cfRule type="containsText" dxfId="147" priority="109" operator="containsText" text="Студия">
      <formula>NOT(ISERROR(SEARCH("Студия",BG2)))</formula>
    </cfRule>
  </conditionalFormatting>
  <conditionalFormatting sqref="AC53:AD55">
    <cfRule type="containsText" dxfId="146" priority="106" operator="containsText" text="резерв">
      <formula>NOT(ISERROR(SEARCH("резерв",AC53)))</formula>
    </cfRule>
  </conditionalFormatting>
  <conditionalFormatting sqref="H10">
    <cfRule type="containsText" dxfId="145" priority="105" operator="containsText" text="резерв">
      <formula>NOT(ISERROR(SEARCH("резерв",H10)))</formula>
    </cfRule>
  </conditionalFormatting>
  <conditionalFormatting sqref="H10">
    <cfRule type="containsText" dxfId="144" priority="104" operator="containsText" text="резерв">
      <formula>NOT(ISERROR(SEARCH("резерв",H10)))</formula>
    </cfRule>
  </conditionalFormatting>
  <conditionalFormatting sqref="AW54:AX54">
    <cfRule type="containsText" dxfId="143" priority="103" operator="containsText" text="резерв">
      <formula>NOT(ISERROR(SEARCH("резерв",AW54)))</formula>
    </cfRule>
  </conditionalFormatting>
  <conditionalFormatting sqref="Q54:R54">
    <cfRule type="containsText" dxfId="142" priority="102" operator="containsText" text="резерв">
      <formula>NOT(ISERROR(SEARCH("резерв",Q54)))</formula>
    </cfRule>
  </conditionalFormatting>
  <conditionalFormatting sqref="BE48:BF48">
    <cfRule type="containsText" dxfId="141" priority="101" operator="containsText" text="резерв">
      <formula>NOT(ISERROR(SEARCH("резерв",BE48)))</formula>
    </cfRule>
  </conditionalFormatting>
  <conditionalFormatting sqref="BE48:BF48">
    <cfRule type="containsText" dxfId="140" priority="100" operator="containsText" text="резерв">
      <formula>NOT(ISERROR(SEARCH("резерв",BE48)))</formula>
    </cfRule>
  </conditionalFormatting>
  <conditionalFormatting sqref="BC48:BD48">
    <cfRule type="containsText" dxfId="139" priority="99" operator="containsText" text="резерв">
      <formula>NOT(ISERROR(SEARCH("резерв",BC48)))</formula>
    </cfRule>
  </conditionalFormatting>
  <conditionalFormatting sqref="BC48:BD48">
    <cfRule type="containsText" dxfId="138" priority="98" operator="containsText" text="резерв">
      <formula>NOT(ISERROR(SEARCH("резерв",BC48)))</formula>
    </cfRule>
  </conditionalFormatting>
  <conditionalFormatting sqref="AA72:AB72">
    <cfRule type="containsText" dxfId="137" priority="97" operator="containsText" text="резерв">
      <formula>NOT(ISERROR(SEARCH("резерв",AA72)))</formula>
    </cfRule>
  </conditionalFormatting>
  <conditionalFormatting sqref="AO75:AP75">
    <cfRule type="containsText" dxfId="136" priority="96" operator="containsText" text="резерв">
      <formula>NOT(ISERROR(SEARCH("резерв",AO75)))</formula>
    </cfRule>
  </conditionalFormatting>
  <conditionalFormatting sqref="AP64">
    <cfRule type="containsText" dxfId="135" priority="94" operator="containsText" text="резерв">
      <formula>NOT(ISERROR(SEARCH("резерв",AP64)))</formula>
    </cfRule>
  </conditionalFormatting>
  <conditionalFormatting sqref="BA52:BB52">
    <cfRule type="containsText" dxfId="134" priority="92" operator="containsText" text="резерв">
      <formula>NOT(ISERROR(SEARCH("резерв",BA52)))</formula>
    </cfRule>
  </conditionalFormatting>
  <conditionalFormatting sqref="BA53:BB55">
    <cfRule type="containsText" dxfId="133" priority="93" operator="containsText" text="резерв">
      <formula>NOT(ISERROR(SEARCH("резерв",BA53)))</formula>
    </cfRule>
  </conditionalFormatting>
  <conditionalFormatting sqref="BA52:BB52">
    <cfRule type="containsText" dxfId="132" priority="91" operator="containsText" text="резерв">
      <formula>NOT(ISERROR(SEARCH("резерв",BA52)))</formula>
    </cfRule>
  </conditionalFormatting>
  <conditionalFormatting sqref="BA54:BB54">
    <cfRule type="containsText" dxfId="131" priority="90" operator="containsText" text="резерв">
      <formula>NOT(ISERROR(SEARCH("резерв",BA54)))</formula>
    </cfRule>
  </conditionalFormatting>
  <conditionalFormatting sqref="BA54:BB54">
    <cfRule type="containsText" dxfId="130" priority="89" operator="containsText" text="резерв">
      <formula>NOT(ISERROR(SEARCH("резерв",BA54)))</formula>
    </cfRule>
  </conditionalFormatting>
  <conditionalFormatting sqref="AP64">
    <cfRule type="containsText" dxfId="129" priority="88" operator="containsText" text="резерв">
      <formula>NOT(ISERROR(SEARCH("резерв",AP64)))</formula>
    </cfRule>
  </conditionalFormatting>
  <conditionalFormatting sqref="AW59:AX59">
    <cfRule type="containsText" dxfId="128" priority="87" operator="containsText" text="резерв">
      <formula>NOT(ISERROR(SEARCH("резерв",AW59)))</formula>
    </cfRule>
  </conditionalFormatting>
  <conditionalFormatting sqref="AC47:AD49">
    <cfRule type="containsText" dxfId="127" priority="86" operator="containsText" text="резерв">
      <formula>NOT(ISERROR(SEARCH("резерв",AC47)))</formula>
    </cfRule>
  </conditionalFormatting>
  <conditionalFormatting sqref="BC47:BD47">
    <cfRule type="containsText" dxfId="126" priority="85" operator="containsText" text="резерв">
      <formula>NOT(ISERROR(SEARCH("резерв",BC47)))</formula>
    </cfRule>
  </conditionalFormatting>
  <conditionalFormatting sqref="M77:N79">
    <cfRule type="containsText" dxfId="125" priority="84" operator="containsText" text="резерв">
      <formula>NOT(ISERROR(SEARCH("резерв",M77)))</formula>
    </cfRule>
  </conditionalFormatting>
  <conditionalFormatting sqref="M77:N79">
    <cfRule type="containsText" dxfId="124" priority="81" operator="containsText" text="1-комн. квартира">
      <formula>NOT(ISERROR(SEARCH("1-комн. квартира",M77)))</formula>
    </cfRule>
    <cfRule type="containsText" dxfId="123" priority="82" operator="containsText" text="2-комн. квартира">
      <formula>NOT(ISERROR(SEARCH("2-комн. квартира",M77)))</formula>
    </cfRule>
    <cfRule type="containsText" dxfId="122" priority="83" operator="containsText" text="Студия">
      <formula>NOT(ISERROR(SEARCH("Студия",M77)))</formula>
    </cfRule>
  </conditionalFormatting>
  <conditionalFormatting sqref="BE24:BF24">
    <cfRule type="containsText" dxfId="121" priority="80" operator="containsText" text="резерв">
      <formula>NOT(ISERROR(SEARCH("резерв",BE24)))</formula>
    </cfRule>
  </conditionalFormatting>
  <conditionalFormatting sqref="AY52:AZ52">
    <cfRule type="containsText" dxfId="120" priority="79" operator="containsText" text="резерв">
      <formula>NOT(ISERROR(SEARCH("резерв",AY52)))</formula>
    </cfRule>
  </conditionalFormatting>
  <conditionalFormatting sqref="AY52:AZ52">
    <cfRule type="containsText" dxfId="119" priority="78" operator="containsText" text="резерв">
      <formula>NOT(ISERROR(SEARCH("резерв",AY52)))</formula>
    </cfRule>
  </conditionalFormatting>
  <conditionalFormatting sqref="AO77:AP79">
    <cfRule type="containsText" dxfId="118" priority="77" operator="containsText" text="резерв">
      <formula>NOT(ISERROR(SEARCH("резерв",AO77)))</formula>
    </cfRule>
  </conditionalFormatting>
  <conditionalFormatting sqref="AO77:AP79">
    <cfRule type="containsText" dxfId="117" priority="74" operator="containsText" text="1-комн. квартира">
      <formula>NOT(ISERROR(SEARCH("1-комн. квартира",AO77)))</formula>
    </cfRule>
    <cfRule type="containsText" dxfId="116" priority="75" operator="containsText" text="2-комн. квартира">
      <formula>NOT(ISERROR(SEARCH("2-комн. квартира",AO77)))</formula>
    </cfRule>
    <cfRule type="containsText" dxfId="115" priority="76" operator="containsText" text="Студия">
      <formula>NOT(ISERROR(SEARCH("Студия",AO77)))</formula>
    </cfRule>
  </conditionalFormatting>
  <conditionalFormatting sqref="AO76:AP76">
    <cfRule type="containsText" dxfId="114" priority="73" operator="containsText" text="резерв">
      <formula>NOT(ISERROR(SEARCH("резерв",AO76)))</formula>
    </cfRule>
  </conditionalFormatting>
  <conditionalFormatting sqref="AG54:AH54">
    <cfRule type="containsText" dxfId="113" priority="72" operator="containsText" text="резерв">
      <formula>NOT(ISERROR(SEARCH("резерв",AG54)))</formula>
    </cfRule>
  </conditionalFormatting>
  <conditionalFormatting sqref="AS54:AT54">
    <cfRule type="containsText" dxfId="112" priority="71" operator="containsText" text="резерв">
      <formula>NOT(ISERROR(SEARCH("резерв",AS54)))</formula>
    </cfRule>
  </conditionalFormatting>
  <conditionalFormatting sqref="AT52">
    <cfRule type="containsText" dxfId="111" priority="70" operator="containsText" text="резерв">
      <formula>NOT(ISERROR(SEARCH("резерв",AT52)))</formula>
    </cfRule>
  </conditionalFormatting>
  <conditionalFormatting sqref="AS54:AT54">
    <cfRule type="containsText" dxfId="110" priority="69" operator="containsText" text="резерв">
      <formula>NOT(ISERROR(SEARCH("резерв",AS54)))</formula>
    </cfRule>
  </conditionalFormatting>
  <conditionalFormatting sqref="BE72:BF72">
    <cfRule type="containsText" dxfId="109" priority="68" operator="containsText" text="резерв">
      <formula>NOT(ISERROR(SEARCH("резерв",BE72)))</formula>
    </cfRule>
  </conditionalFormatting>
  <conditionalFormatting sqref="BE72:BF72">
    <cfRule type="containsText" dxfId="108" priority="67" operator="containsText" text="резерв">
      <formula>NOT(ISERROR(SEARCH("резерв",BE72)))</formula>
    </cfRule>
  </conditionalFormatting>
  <conditionalFormatting sqref="BE72:BF72">
    <cfRule type="containsText" dxfId="107" priority="66" operator="containsText" text="резерв">
      <formula>NOT(ISERROR(SEARCH("резерв",BE72)))</formula>
    </cfRule>
  </conditionalFormatting>
  <conditionalFormatting sqref="BC72:BD72">
    <cfRule type="containsText" dxfId="106" priority="65" operator="containsText" text="резерв">
      <formula>NOT(ISERROR(SEARCH("резерв",BC72)))</formula>
    </cfRule>
  </conditionalFormatting>
  <conditionalFormatting sqref="BC72:BD72">
    <cfRule type="containsText" dxfId="105" priority="64" operator="containsText" text="резерв">
      <formula>NOT(ISERROR(SEARCH("резерв",BC72)))</formula>
    </cfRule>
  </conditionalFormatting>
  <conditionalFormatting sqref="BC72:BD72">
    <cfRule type="containsText" dxfId="104" priority="63" operator="containsText" text="резерв">
      <formula>NOT(ISERROR(SEARCH("резерв",BC72)))</formula>
    </cfRule>
  </conditionalFormatting>
  <conditionalFormatting sqref="BE73:BF73 BE71:BF71">
    <cfRule type="containsText" dxfId="103" priority="62" operator="containsText" text="резерв">
      <formula>NOT(ISERROR(SEARCH("резерв",BE71)))</formula>
    </cfRule>
  </conditionalFormatting>
  <conditionalFormatting sqref="BE72:BF72">
    <cfRule type="containsText" dxfId="102" priority="61" operator="containsText" text="резерв">
      <formula>NOT(ISERROR(SEARCH("резерв",BE72)))</formula>
    </cfRule>
  </conditionalFormatting>
  <conditionalFormatting sqref="BE70:BF70">
    <cfRule type="containsText" dxfId="101" priority="60" operator="containsText" text="резерв">
      <formula>NOT(ISERROR(SEARCH("резерв",BE70)))</formula>
    </cfRule>
  </conditionalFormatting>
  <conditionalFormatting sqref="AY55:AZ55 AY53:AZ53">
    <cfRule type="containsText" dxfId="100" priority="59" operator="containsText" text="резерв">
      <formula>NOT(ISERROR(SEARCH("резерв",AY53)))</formula>
    </cfRule>
  </conditionalFormatting>
  <conditionalFormatting sqref="AY54:AZ54">
    <cfRule type="containsText" dxfId="99" priority="58" operator="containsText" text="резерв">
      <formula>NOT(ISERROR(SEARCH("резерв",AY54)))</formula>
    </cfRule>
  </conditionalFormatting>
  <conditionalFormatting sqref="G65:H65">
    <cfRule type="containsText" dxfId="98" priority="57" operator="containsText" text="резерв">
      <formula>NOT(ISERROR(SEARCH("резерв",G65)))</formula>
    </cfRule>
  </conditionalFormatting>
  <conditionalFormatting sqref="AF22">
    <cfRule type="containsText" dxfId="97" priority="56" operator="containsText" text="резерв">
      <formula>NOT(ISERROR(SEARCH("резерв",AF22)))</formula>
    </cfRule>
  </conditionalFormatting>
  <conditionalFormatting sqref="AM23:AN23">
    <cfRule type="containsText" dxfId="96" priority="54" operator="containsText" text="резерв">
      <formula>NOT(ISERROR(SEARCH("резерв",AM23)))</formula>
    </cfRule>
  </conditionalFormatting>
  <conditionalFormatting sqref="BE48:BF48">
    <cfRule type="containsText" dxfId="95" priority="53" operator="containsText" text="резерв">
      <formula>NOT(ISERROR(SEARCH("резерв",BE48)))</formula>
    </cfRule>
  </conditionalFormatting>
  <conditionalFormatting sqref="BE48:BF48">
    <cfRule type="containsText" dxfId="94" priority="52" operator="containsText" text="резерв">
      <formula>NOT(ISERROR(SEARCH("резерв",BE48)))</formula>
    </cfRule>
  </conditionalFormatting>
  <conditionalFormatting sqref="BE47:BF47">
    <cfRule type="containsText" dxfId="93" priority="51" operator="containsText" text="резерв">
      <formula>NOT(ISERROR(SEARCH("резерв",BE47)))</formula>
    </cfRule>
  </conditionalFormatting>
  <conditionalFormatting sqref="BC29:BD29">
    <cfRule type="containsText" dxfId="92" priority="50" operator="containsText" text="резерв">
      <formula>NOT(ISERROR(SEARCH("резерв",BC29)))</formula>
    </cfRule>
  </conditionalFormatting>
  <conditionalFormatting sqref="BC30:BD30">
    <cfRule type="containsText" dxfId="91" priority="49" operator="containsText" text="резерв">
      <formula>NOT(ISERROR(SEARCH("резерв",BC30)))</formula>
    </cfRule>
  </conditionalFormatting>
  <conditionalFormatting sqref="BC30:BD30">
    <cfRule type="containsText" dxfId="90" priority="48" operator="containsText" text="резерв">
      <formula>NOT(ISERROR(SEARCH("резерв",BC30)))</formula>
    </cfRule>
  </conditionalFormatting>
  <conditionalFormatting sqref="BC29:BD30">
    <cfRule type="containsText" dxfId="89" priority="47" operator="containsText" text="резерв">
      <formula>NOT(ISERROR(SEARCH("резерв",BC29)))</formula>
    </cfRule>
  </conditionalFormatting>
  <conditionalFormatting sqref="BC30:BD30">
    <cfRule type="containsText" dxfId="88" priority="46" operator="containsText" text="резерв">
      <formula>NOT(ISERROR(SEARCH("резерв",BC30)))</formula>
    </cfRule>
  </conditionalFormatting>
  <conditionalFormatting sqref="BC30:BD30">
    <cfRule type="containsText" dxfId="87" priority="45" operator="containsText" text="резерв">
      <formula>NOT(ISERROR(SEARCH("резерв",BC30)))</formula>
    </cfRule>
  </conditionalFormatting>
  <conditionalFormatting sqref="BC29:BD29">
    <cfRule type="containsText" dxfId="86" priority="44" operator="containsText" text="резерв">
      <formula>NOT(ISERROR(SEARCH("резерв",BC29)))</formula>
    </cfRule>
  </conditionalFormatting>
  <conditionalFormatting sqref="BC73:BD73 BC71:BD71">
    <cfRule type="containsText" dxfId="85" priority="43" operator="containsText" text="резерв">
      <formula>NOT(ISERROR(SEARCH("резерв",BC71)))</formula>
    </cfRule>
  </conditionalFormatting>
  <conditionalFormatting sqref="BC72:BD72">
    <cfRule type="containsText" dxfId="84" priority="42" operator="containsText" text="резерв">
      <formula>NOT(ISERROR(SEARCH("резерв",BC72)))</formula>
    </cfRule>
  </conditionalFormatting>
  <conditionalFormatting sqref="BC70:BD70">
    <cfRule type="containsText" dxfId="83" priority="41" operator="containsText" text="резерв">
      <formula>NOT(ISERROR(SEARCH("резерв",BC70)))</formula>
    </cfRule>
  </conditionalFormatting>
  <conditionalFormatting sqref="AQ36:AR36">
    <cfRule type="containsText" dxfId="82" priority="31" operator="containsText" text="резерв">
      <formula>NOT(ISERROR(SEARCH("резерв",AQ36)))</formula>
    </cfRule>
  </conditionalFormatting>
  <conditionalFormatting sqref="AN22">
    <cfRule type="containsText" dxfId="81" priority="30" operator="containsText" text="резерв">
      <formula>NOT(ISERROR(SEARCH("резерв",AN22)))</formula>
    </cfRule>
  </conditionalFormatting>
  <conditionalFormatting sqref="AN22">
    <cfRule type="containsText" dxfId="80" priority="29" operator="containsText" text="резерв">
      <formula>NOT(ISERROR(SEARCH("резерв",AN22)))</formula>
    </cfRule>
  </conditionalFormatting>
  <conditionalFormatting sqref="BC29:BD31">
    <cfRule type="containsText" dxfId="79" priority="28" operator="containsText" text="резерв">
      <formula>NOT(ISERROR(SEARCH("резерв",BC29)))</formula>
    </cfRule>
  </conditionalFormatting>
  <conditionalFormatting sqref="BC28:BD28">
    <cfRule type="containsText" dxfId="78" priority="27" operator="containsText" text="резерв">
      <formula>NOT(ISERROR(SEARCH("резерв",BC28)))</formula>
    </cfRule>
  </conditionalFormatting>
  <conditionalFormatting sqref="BC28:BD28">
    <cfRule type="containsText" dxfId="77" priority="26" operator="containsText" text="резерв">
      <formula>NOT(ISERROR(SEARCH("резерв",BC28)))</formula>
    </cfRule>
  </conditionalFormatting>
  <conditionalFormatting sqref="Q77:R79">
    <cfRule type="containsText" dxfId="76" priority="25" operator="containsText" text="резерв">
      <formula>NOT(ISERROR(SEARCH("резерв",Q77)))</formula>
    </cfRule>
  </conditionalFormatting>
  <conditionalFormatting sqref="Q77:R79">
    <cfRule type="containsText" dxfId="75" priority="22" operator="containsText" text="1-комн. квартира">
      <formula>NOT(ISERROR(SEARCH("1-комн. квартира",Q77)))</formula>
    </cfRule>
    <cfRule type="containsText" dxfId="74" priority="23" operator="containsText" text="2-комн. квартира">
      <formula>NOT(ISERROR(SEARCH("2-комн. квартира",Q77)))</formula>
    </cfRule>
    <cfRule type="containsText" dxfId="73" priority="24" operator="containsText" text="Студия">
      <formula>NOT(ISERROR(SEARCH("Студия",Q77)))</formula>
    </cfRule>
  </conditionalFormatting>
  <conditionalFormatting sqref="K77:L79">
    <cfRule type="containsText" dxfId="72" priority="21" operator="containsText" text="резерв">
      <formula>NOT(ISERROR(SEARCH("резерв",K77)))</formula>
    </cfRule>
  </conditionalFormatting>
  <conditionalFormatting sqref="K77:L79">
    <cfRule type="containsText" dxfId="71" priority="18" operator="containsText" text="1-комн. квартира">
      <formula>NOT(ISERROR(SEARCH("1-комн. квартира",K77)))</formula>
    </cfRule>
    <cfRule type="containsText" dxfId="70" priority="19" operator="containsText" text="2-комн. квартира">
      <formula>NOT(ISERROR(SEARCH("2-комн. квартира",K77)))</formula>
    </cfRule>
    <cfRule type="containsText" dxfId="69" priority="20" operator="containsText" text="Студия">
      <formula>NOT(ISERROR(SEARCH("Студия",K77)))</formula>
    </cfRule>
  </conditionalFormatting>
  <conditionalFormatting sqref="Q76:R76">
    <cfRule type="containsText" dxfId="68" priority="17" operator="containsText" text="резерв">
      <formula>NOT(ISERROR(SEARCH("резерв",Q76)))</formula>
    </cfRule>
  </conditionalFormatting>
  <conditionalFormatting sqref="Q76:R76">
    <cfRule type="containsText" dxfId="67" priority="14" operator="containsText" text="1-комн. квартира">
      <formula>NOT(ISERROR(SEARCH("1-комн. квартира",Q76)))</formula>
    </cfRule>
    <cfRule type="containsText" dxfId="66" priority="15" operator="containsText" text="2-комн. квартира">
      <formula>NOT(ISERROR(SEARCH("2-комн. квартира",Q76)))</formula>
    </cfRule>
    <cfRule type="containsText" dxfId="65" priority="16" operator="containsText" text="Студия">
      <formula>NOT(ISERROR(SEARCH("Студия",Q76)))</formula>
    </cfRule>
  </conditionalFormatting>
  <conditionalFormatting sqref="BA18:BB18">
    <cfRule type="containsText" dxfId="64" priority="13" operator="containsText" text="резерв">
      <formula>NOT(ISERROR(SEARCH("резерв",BA18)))</formula>
    </cfRule>
  </conditionalFormatting>
  <conditionalFormatting sqref="BA18:BB18">
    <cfRule type="containsText" dxfId="63" priority="10" operator="containsText" text="1-комн. квартира">
      <formula>NOT(ISERROR(SEARCH("1-комн. квартира",BA18)))</formula>
    </cfRule>
    <cfRule type="containsText" dxfId="62" priority="11" operator="containsText" text="2-комн. квартира">
      <formula>NOT(ISERROR(SEARCH("2-комн. квартира",BA18)))</formula>
    </cfRule>
    <cfRule type="containsText" dxfId="61" priority="12" operator="containsText" text="Студия">
      <formula>NOT(ISERROR(SEARCH("Студия",BA18)))</formula>
    </cfRule>
  </conditionalFormatting>
  <conditionalFormatting sqref="AE77:AF77">
    <cfRule type="containsText" dxfId="60" priority="9" operator="containsText" text="резерв">
      <formula>NOT(ISERROR(SEARCH("резерв",AE77)))</formula>
    </cfRule>
  </conditionalFormatting>
  <conditionalFormatting sqref="AE78:AF78">
    <cfRule type="containsText" dxfId="59" priority="8" operator="containsText" text="резерв">
      <formula>NOT(ISERROR(SEARCH("резерв",AE78)))</formula>
    </cfRule>
  </conditionalFormatting>
  <conditionalFormatting sqref="AE78:AF78">
    <cfRule type="containsText" dxfId="58" priority="7" operator="containsText" text="резерв">
      <formula>NOT(ISERROR(SEARCH("резерв",AE78)))</formula>
    </cfRule>
  </conditionalFormatting>
  <conditionalFormatting sqref="AE77:AF78">
    <cfRule type="containsText" dxfId="57" priority="6" operator="containsText" text="резерв">
      <formula>NOT(ISERROR(SEARCH("резерв",AE77)))</formula>
    </cfRule>
  </conditionalFormatting>
  <conditionalFormatting sqref="AE78:AF78">
    <cfRule type="containsText" dxfId="56" priority="5" operator="containsText" text="резерв">
      <formula>NOT(ISERROR(SEARCH("резерв",AE78)))</formula>
    </cfRule>
  </conditionalFormatting>
  <conditionalFormatting sqref="AE78:AF78">
    <cfRule type="containsText" dxfId="55" priority="4" operator="containsText" text="резерв">
      <formula>NOT(ISERROR(SEARCH("резерв",AE78)))</formula>
    </cfRule>
  </conditionalFormatting>
  <conditionalFormatting sqref="BA17:BB17">
    <cfRule type="containsText" dxfId="54" priority="3" operator="containsText" text="резерв">
      <formula>NOT(ISERROR(SEARCH("резерв",BA17)))</formula>
    </cfRule>
  </conditionalFormatting>
  <conditionalFormatting sqref="AS65:AT65">
    <cfRule type="containsText" dxfId="53" priority="2" operator="containsText" text="резерв">
      <formula>NOT(ISERROR(SEARCH("резерв",AS65)))</formula>
    </cfRule>
  </conditionalFormatting>
  <conditionalFormatting sqref="AS65:AT65">
    <cfRule type="containsText" dxfId="52" priority="1" operator="containsText" text="резерв">
      <formula>NOT(ISERROR(SEARCH("резерв",AS65)))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8AAF-6BAE-4D22-8BA7-7E5A1C8346B3}">
  <sheetPr>
    <pageSetUpPr fitToPage="1"/>
  </sheetPr>
  <dimension ref="A1:CE140"/>
  <sheetViews>
    <sheetView topLeftCell="A37" zoomScale="70" zoomScaleNormal="70" workbookViewId="0">
      <selection activeCell="AK52" sqref="AK52"/>
    </sheetView>
  </sheetViews>
  <sheetFormatPr defaultColWidth="8.85546875" defaultRowHeight="15" x14ac:dyDescent="0.25"/>
  <cols>
    <col min="1" max="1" width="4.140625" style="6" customWidth="1"/>
    <col min="2" max="2" width="1.42578125" style="6" customWidth="1"/>
    <col min="3" max="3" width="10.7109375" style="6" customWidth="1"/>
    <col min="4" max="4" width="13.140625" style="6" customWidth="1"/>
    <col min="5" max="5" width="10.7109375" style="6" customWidth="1"/>
    <col min="6" max="6" width="13" style="6" customWidth="1"/>
    <col min="7" max="11" width="10.7109375" style="6" customWidth="1"/>
    <col min="12" max="12" width="11.85546875" style="6" customWidth="1"/>
    <col min="13" max="15" width="10.7109375" style="6" customWidth="1"/>
    <col min="16" max="16" width="10.5703125" style="6" customWidth="1"/>
    <col min="17" max="17" width="4.85546875" style="6" hidden="1" customWidth="1"/>
    <col min="18" max="18" width="14.42578125" style="6" hidden="1" customWidth="1"/>
    <col min="19" max="19" width="5.42578125" style="13" customWidth="1"/>
    <col min="20" max="20" width="4.140625" style="6" customWidth="1"/>
    <col min="21" max="21" width="5.42578125" style="6" customWidth="1"/>
    <col min="22" max="22" width="10.7109375" style="6" customWidth="1"/>
    <col min="23" max="23" width="11.140625" style="6" customWidth="1"/>
    <col min="24" max="24" width="10.85546875" style="6" customWidth="1"/>
    <col min="25" max="30" width="10.7109375" style="6" customWidth="1"/>
    <col min="31" max="31" width="10.140625" style="6" customWidth="1"/>
    <col min="32" max="32" width="10.7109375" style="6" customWidth="1"/>
    <col min="33" max="33" width="13.5703125" style="6" customWidth="1"/>
    <col min="34" max="35" width="10.7109375" style="6" customWidth="1"/>
    <col min="36" max="36" width="10.7109375" style="13" customWidth="1"/>
    <col min="37" max="37" width="11.28515625" style="13" customWidth="1"/>
    <col min="38" max="16384" width="8.85546875" style="13"/>
  </cols>
  <sheetData>
    <row r="1" spans="1:83" ht="15.75" thickBot="1" x14ac:dyDescent="0.3">
      <c r="C1" s="246" t="s">
        <v>529</v>
      </c>
      <c r="D1" s="246"/>
      <c r="E1" s="246"/>
      <c r="F1" s="246"/>
      <c r="O1" s="246" t="s">
        <v>529</v>
      </c>
      <c r="P1" s="246"/>
      <c r="V1" s="246" t="s">
        <v>529</v>
      </c>
      <c r="W1" s="246"/>
      <c r="AF1" s="246" t="s">
        <v>529</v>
      </c>
      <c r="AG1" s="246"/>
      <c r="AH1" s="246"/>
      <c r="AI1" s="246"/>
    </row>
    <row r="2" spans="1:83" ht="33" hidden="1" customHeight="1" x14ac:dyDescent="0.25">
      <c r="A2" s="14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AK2" s="17"/>
    </row>
    <row r="3" spans="1:83" s="20" customFormat="1" ht="14.25" hidden="1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 t="s">
        <v>338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1"/>
    </row>
    <row r="4" spans="1:83" ht="27.75" customHeight="1" thickBot="1" x14ac:dyDescent="0.3">
      <c r="A4" s="239" t="s">
        <v>339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2"/>
      <c r="R4" s="22"/>
      <c r="S4" s="20"/>
      <c r="T4" s="240" t="s">
        <v>340</v>
      </c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3"/>
      <c r="AK4" s="24"/>
      <c r="AL4" s="25"/>
      <c r="AM4" s="25"/>
      <c r="AN4" s="25"/>
      <c r="AO4" s="25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</row>
    <row r="5" spans="1:83" ht="6.75" hidden="1" customHeight="1" x14ac:dyDescent="0.25">
      <c r="A5" s="14"/>
      <c r="M5" s="1"/>
      <c r="N5" s="1"/>
      <c r="R5" s="26"/>
      <c r="S5" s="20"/>
      <c r="T5" s="14"/>
      <c r="AF5" s="1"/>
      <c r="AG5" s="1"/>
      <c r="AJ5" s="25"/>
      <c r="AK5" s="27"/>
      <c r="AL5" s="25"/>
      <c r="AM5" s="25"/>
      <c r="AN5" s="25"/>
      <c r="AO5" s="25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ht="15" customHeight="1" thickBot="1" x14ac:dyDescent="0.35">
      <c r="A6" s="60"/>
      <c r="B6" s="61"/>
      <c r="C6" s="248">
        <v>1</v>
      </c>
      <c r="D6" s="248"/>
      <c r="E6" s="248">
        <v>2</v>
      </c>
      <c r="F6" s="248"/>
      <c r="G6" s="248">
        <v>3</v>
      </c>
      <c r="H6" s="248"/>
      <c r="I6" s="248">
        <v>4</v>
      </c>
      <c r="J6" s="248"/>
      <c r="K6" s="248">
        <v>5</v>
      </c>
      <c r="L6" s="248"/>
      <c r="M6" s="248">
        <v>6</v>
      </c>
      <c r="N6" s="248"/>
      <c r="O6" s="248">
        <v>7</v>
      </c>
      <c r="P6" s="248"/>
      <c r="Q6" s="61"/>
      <c r="R6" s="62"/>
      <c r="S6" s="63"/>
      <c r="T6" s="60"/>
      <c r="U6" s="61"/>
      <c r="V6" s="248">
        <v>1</v>
      </c>
      <c r="W6" s="248"/>
      <c r="X6" s="248">
        <v>2</v>
      </c>
      <c r="Y6" s="248"/>
      <c r="Z6" s="248">
        <v>3</v>
      </c>
      <c r="AA6" s="248"/>
      <c r="AB6" s="248">
        <v>4</v>
      </c>
      <c r="AC6" s="248"/>
      <c r="AD6" s="248">
        <v>5</v>
      </c>
      <c r="AE6" s="248"/>
      <c r="AF6" s="248">
        <v>6</v>
      </c>
      <c r="AG6" s="248"/>
      <c r="AH6" s="248">
        <v>7</v>
      </c>
      <c r="AI6" s="248"/>
      <c r="AJ6" s="25"/>
      <c r="AK6" s="27"/>
      <c r="AL6" s="25"/>
      <c r="AM6" s="25"/>
      <c r="AN6" s="25"/>
      <c r="AO6" s="25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35" customFormat="1" ht="13.7" customHeight="1" thickBot="1" x14ac:dyDescent="0.25">
      <c r="A7" s="191">
        <v>13</v>
      </c>
      <c r="B7" s="30"/>
      <c r="C7" s="124" t="s">
        <v>317</v>
      </c>
      <c r="D7" s="124"/>
      <c r="E7" s="124" t="s">
        <v>317</v>
      </c>
      <c r="F7" s="124"/>
      <c r="G7" s="124" t="s">
        <v>341</v>
      </c>
      <c r="H7" s="124"/>
      <c r="I7" s="242" t="s">
        <v>317</v>
      </c>
      <c r="J7" s="243"/>
      <c r="K7" s="242" t="s">
        <v>317</v>
      </c>
      <c r="L7" s="243"/>
      <c r="M7" s="124" t="s">
        <v>1</v>
      </c>
      <c r="N7" s="124"/>
      <c r="O7" s="132" t="s">
        <v>317</v>
      </c>
      <c r="P7" s="147"/>
      <c r="Q7" s="31"/>
      <c r="R7" s="32"/>
      <c r="S7" s="33"/>
      <c r="T7" s="183">
        <v>13</v>
      </c>
      <c r="U7" s="3"/>
      <c r="V7" s="124" t="s">
        <v>317</v>
      </c>
      <c r="W7" s="124"/>
      <c r="X7" s="124" t="s">
        <v>1</v>
      </c>
      <c r="Y7" s="124"/>
      <c r="Z7" s="124" t="s">
        <v>317</v>
      </c>
      <c r="AA7" s="124"/>
      <c r="AB7" s="124" t="s">
        <v>317</v>
      </c>
      <c r="AC7" s="124"/>
      <c r="AD7" s="132" t="s">
        <v>341</v>
      </c>
      <c r="AE7" s="147"/>
      <c r="AF7" s="244" t="s">
        <v>317</v>
      </c>
      <c r="AG7" s="245"/>
      <c r="AH7" s="132" t="s">
        <v>317</v>
      </c>
      <c r="AI7" s="147"/>
      <c r="AJ7" s="33"/>
      <c r="AK7" s="34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</row>
    <row r="8" spans="1:83" s="35" customFormat="1" ht="16.5" customHeight="1" thickBot="1" x14ac:dyDescent="0.25">
      <c r="A8" s="191"/>
      <c r="B8" s="3"/>
      <c r="C8" s="36" t="s">
        <v>342</v>
      </c>
      <c r="D8" s="37">
        <v>38.32</v>
      </c>
      <c r="E8" s="36" t="s">
        <v>343</v>
      </c>
      <c r="F8" s="37">
        <v>39.840000000000003</v>
      </c>
      <c r="G8" s="66" t="s">
        <v>344</v>
      </c>
      <c r="H8" s="67">
        <v>112.95</v>
      </c>
      <c r="I8" s="38" t="s">
        <v>345</v>
      </c>
      <c r="J8" s="39">
        <v>41.24</v>
      </c>
      <c r="K8" s="38">
        <v>43.67</v>
      </c>
      <c r="L8" s="39">
        <v>43.67</v>
      </c>
      <c r="M8" s="36" t="s">
        <v>346</v>
      </c>
      <c r="N8" s="37">
        <v>62.16</v>
      </c>
      <c r="O8" s="36" t="s">
        <v>347</v>
      </c>
      <c r="P8" s="37">
        <v>39.770000000000003</v>
      </c>
      <c r="Q8" s="40"/>
      <c r="R8" s="41"/>
      <c r="S8" s="33"/>
      <c r="T8" s="184"/>
      <c r="U8" s="3"/>
      <c r="V8" s="36" t="s">
        <v>348</v>
      </c>
      <c r="W8" s="37">
        <v>39.770000000000003</v>
      </c>
      <c r="X8" s="36" t="s">
        <v>349</v>
      </c>
      <c r="Y8" s="37">
        <v>62.16</v>
      </c>
      <c r="Z8" s="36" t="s">
        <v>350</v>
      </c>
      <c r="AA8" s="37">
        <v>43.67</v>
      </c>
      <c r="AB8" s="4" t="s">
        <v>351</v>
      </c>
      <c r="AC8" s="5">
        <v>39.200000000000003</v>
      </c>
      <c r="AD8" s="36" t="s">
        <v>352</v>
      </c>
      <c r="AE8" s="37">
        <v>114.07</v>
      </c>
      <c r="AF8" s="66" t="s">
        <v>353</v>
      </c>
      <c r="AG8" s="67">
        <v>39.840000000000003</v>
      </c>
      <c r="AH8" s="36" t="s">
        <v>354</v>
      </c>
      <c r="AI8" s="37">
        <v>38.32</v>
      </c>
      <c r="AJ8" s="33"/>
      <c r="AK8" s="34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</row>
    <row r="9" spans="1:83" s="35" customFormat="1" ht="13.7" customHeight="1" thickBot="1" x14ac:dyDescent="0.25">
      <c r="A9" s="191"/>
      <c r="B9" s="30"/>
      <c r="C9" s="181" t="s">
        <v>80</v>
      </c>
      <c r="D9" s="182"/>
      <c r="E9" s="181" t="s">
        <v>80</v>
      </c>
      <c r="F9" s="182"/>
      <c r="G9" s="199" t="s">
        <v>534</v>
      </c>
      <c r="H9" s="200"/>
      <c r="I9" s="207" t="s">
        <v>80</v>
      </c>
      <c r="J9" s="208"/>
      <c r="K9" s="207" t="s">
        <v>80</v>
      </c>
      <c r="L9" s="208"/>
      <c r="M9" s="181" t="s">
        <v>80</v>
      </c>
      <c r="N9" s="182"/>
      <c r="O9" s="181" t="s">
        <v>80</v>
      </c>
      <c r="P9" s="182"/>
      <c r="Q9" s="42"/>
      <c r="R9" s="43"/>
      <c r="S9" s="33"/>
      <c r="T9" s="184"/>
      <c r="U9" s="3"/>
      <c r="V9" s="181" t="s">
        <v>80</v>
      </c>
      <c r="W9" s="182"/>
      <c r="X9" s="181" t="s">
        <v>80</v>
      </c>
      <c r="Y9" s="182"/>
      <c r="Z9" s="181"/>
      <c r="AA9" s="182"/>
      <c r="AB9" s="181"/>
      <c r="AC9" s="182"/>
      <c r="AD9" s="181"/>
      <c r="AE9" s="182"/>
      <c r="AF9" s="186" t="s">
        <v>535</v>
      </c>
      <c r="AG9" s="187"/>
      <c r="AH9" s="181" t="s">
        <v>80</v>
      </c>
      <c r="AI9" s="182"/>
      <c r="AJ9" s="33"/>
      <c r="AK9" s="34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</row>
    <row r="10" spans="1:83" s="35" customFormat="1" ht="13.7" customHeight="1" thickBot="1" x14ac:dyDescent="0.25">
      <c r="A10" s="191"/>
      <c r="B10" s="30"/>
      <c r="C10" s="178">
        <v>0</v>
      </c>
      <c r="D10" s="178"/>
      <c r="E10" s="178">
        <v>0</v>
      </c>
      <c r="F10" s="178"/>
      <c r="G10" s="192">
        <f>23900000/H8</f>
        <v>211598.05223550243</v>
      </c>
      <c r="H10" s="193"/>
      <c r="I10" s="220">
        <v>0</v>
      </c>
      <c r="J10" s="220"/>
      <c r="K10" s="209">
        <v>0</v>
      </c>
      <c r="L10" s="210"/>
      <c r="M10" s="167">
        <v>0</v>
      </c>
      <c r="N10" s="168"/>
      <c r="O10" s="167">
        <v>0</v>
      </c>
      <c r="P10" s="168"/>
      <c r="Q10" s="44"/>
      <c r="R10" s="45"/>
      <c r="S10" s="33"/>
      <c r="T10" s="184"/>
      <c r="U10" s="3"/>
      <c r="V10" s="178">
        <v>0</v>
      </c>
      <c r="W10" s="178"/>
      <c r="X10" s="178">
        <v>0</v>
      </c>
      <c r="Y10" s="178"/>
      <c r="Z10" s="178"/>
      <c r="AA10" s="178"/>
      <c r="AB10" s="107"/>
      <c r="AC10" s="108"/>
      <c r="AD10" s="167"/>
      <c r="AE10" s="168"/>
      <c r="AF10" s="192">
        <f>AF11/AG8</f>
        <v>214859.43775100401</v>
      </c>
      <c r="AG10" s="193"/>
      <c r="AH10" s="167">
        <v>0</v>
      </c>
      <c r="AI10" s="168"/>
      <c r="AJ10" s="33"/>
      <c r="AK10" s="34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</row>
    <row r="11" spans="1:83" s="35" customFormat="1" ht="13.7" customHeight="1" thickBot="1" x14ac:dyDescent="0.25">
      <c r="A11" s="191"/>
      <c r="B11" s="30"/>
      <c r="C11" s="178">
        <v>0</v>
      </c>
      <c r="D11" s="178"/>
      <c r="E11" s="178">
        <v>0</v>
      </c>
      <c r="F11" s="178"/>
      <c r="G11" s="237">
        <v>23900000</v>
      </c>
      <c r="H11" s="237"/>
      <c r="I11" s="220">
        <v>0</v>
      </c>
      <c r="J11" s="220"/>
      <c r="K11" s="209">
        <v>0</v>
      </c>
      <c r="L11" s="210"/>
      <c r="M11" s="167">
        <v>0</v>
      </c>
      <c r="N11" s="168"/>
      <c r="O11" s="167">
        <v>0</v>
      </c>
      <c r="P11" s="168"/>
      <c r="Q11" s="44"/>
      <c r="R11" s="45"/>
      <c r="S11" s="33"/>
      <c r="T11" s="185"/>
      <c r="U11" s="3"/>
      <c r="V11" s="178">
        <v>0</v>
      </c>
      <c r="W11" s="178"/>
      <c r="X11" s="178">
        <v>0</v>
      </c>
      <c r="Y11" s="178"/>
      <c r="Z11" s="178"/>
      <c r="AA11" s="178"/>
      <c r="AB11" s="106"/>
      <c r="AC11" s="106"/>
      <c r="AD11" s="167"/>
      <c r="AE11" s="168"/>
      <c r="AF11" s="192">
        <v>8560000</v>
      </c>
      <c r="AG11" s="193"/>
      <c r="AH11" s="167">
        <v>0</v>
      </c>
      <c r="AI11" s="168"/>
      <c r="AJ11" s="33"/>
      <c r="AK11" s="34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</row>
    <row r="12" spans="1:83" ht="15.75" thickBot="1" x14ac:dyDescent="0.3">
      <c r="A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9"/>
      <c r="S12" s="20"/>
      <c r="T12" s="1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20"/>
      <c r="AK12" s="21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</row>
    <row r="13" spans="1:83" s="35" customFormat="1" ht="13.7" customHeight="1" thickBot="1" x14ac:dyDescent="0.25">
      <c r="A13" s="191">
        <v>12</v>
      </c>
      <c r="B13" s="30"/>
      <c r="C13" s="212" t="s">
        <v>317</v>
      </c>
      <c r="D13" s="212"/>
      <c r="E13" s="212" t="s">
        <v>317</v>
      </c>
      <c r="F13" s="212"/>
      <c r="G13" s="124" t="s">
        <v>341</v>
      </c>
      <c r="H13" s="124"/>
      <c r="I13" s="201" t="s">
        <v>317</v>
      </c>
      <c r="J13" s="202"/>
      <c r="K13" s="132" t="s">
        <v>317</v>
      </c>
      <c r="L13" s="147"/>
      <c r="M13" s="137" t="s">
        <v>1</v>
      </c>
      <c r="N13" s="137"/>
      <c r="O13" s="132" t="s">
        <v>317</v>
      </c>
      <c r="P13" s="147"/>
      <c r="Q13" s="31"/>
      <c r="R13" s="32"/>
      <c r="S13" s="33"/>
      <c r="T13" s="183">
        <v>12</v>
      </c>
      <c r="U13" s="3"/>
      <c r="V13" s="124" t="s">
        <v>317</v>
      </c>
      <c r="W13" s="124"/>
      <c r="X13" s="137" t="s">
        <v>1</v>
      </c>
      <c r="Y13" s="137"/>
      <c r="Z13" s="124" t="s">
        <v>317</v>
      </c>
      <c r="AA13" s="124"/>
      <c r="AB13" s="124" t="s">
        <v>317</v>
      </c>
      <c r="AC13" s="124"/>
      <c r="AD13" s="132" t="s">
        <v>341</v>
      </c>
      <c r="AE13" s="147"/>
      <c r="AF13" s="132" t="s">
        <v>317</v>
      </c>
      <c r="AG13" s="198"/>
      <c r="AH13" s="201" t="s">
        <v>317</v>
      </c>
      <c r="AI13" s="202"/>
      <c r="AJ13" s="33"/>
      <c r="AK13" s="34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</row>
    <row r="14" spans="1:83" s="35" customFormat="1" ht="16.5" customHeight="1" thickBot="1" x14ac:dyDescent="0.25">
      <c r="A14" s="191"/>
      <c r="B14" s="30"/>
      <c r="C14" s="66" t="s">
        <v>355</v>
      </c>
      <c r="D14" s="67">
        <v>38.57</v>
      </c>
      <c r="E14" s="36" t="s">
        <v>356</v>
      </c>
      <c r="F14" s="37">
        <v>40.130000000000003</v>
      </c>
      <c r="G14" s="36" t="s">
        <v>357</v>
      </c>
      <c r="H14" s="37">
        <v>89.9</v>
      </c>
      <c r="I14" s="80" t="s">
        <v>358</v>
      </c>
      <c r="J14" s="81">
        <v>38.49</v>
      </c>
      <c r="K14" s="36" t="s">
        <v>359</v>
      </c>
      <c r="L14" s="37">
        <v>42.12</v>
      </c>
      <c r="M14" s="36" t="s">
        <v>360</v>
      </c>
      <c r="N14" s="37">
        <v>63.1</v>
      </c>
      <c r="O14" s="66" t="s">
        <v>361</v>
      </c>
      <c r="P14" s="67">
        <v>39.78</v>
      </c>
      <c r="Q14" s="40"/>
      <c r="R14" s="41"/>
      <c r="S14" s="33"/>
      <c r="T14" s="184"/>
      <c r="U14" s="3"/>
      <c r="V14" s="36" t="s">
        <v>362</v>
      </c>
      <c r="W14" s="37">
        <v>39.78</v>
      </c>
      <c r="X14" s="36" t="s">
        <v>363</v>
      </c>
      <c r="Y14" s="37">
        <v>63.1</v>
      </c>
      <c r="Z14" s="36" t="s">
        <v>364</v>
      </c>
      <c r="AA14" s="37">
        <v>42.12</v>
      </c>
      <c r="AB14" s="36" t="s">
        <v>365</v>
      </c>
      <c r="AC14" s="37">
        <v>38.49</v>
      </c>
      <c r="AD14" s="4" t="s">
        <v>366</v>
      </c>
      <c r="AE14" s="5">
        <v>92.16</v>
      </c>
      <c r="AF14" s="36" t="s">
        <v>367</v>
      </c>
      <c r="AG14" s="37">
        <v>40.130000000000003</v>
      </c>
      <c r="AH14" s="36" t="s">
        <v>368</v>
      </c>
      <c r="AI14" s="37">
        <v>38.57</v>
      </c>
      <c r="AJ14" s="33"/>
      <c r="AK14" s="34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</row>
    <row r="15" spans="1:83" s="35" customFormat="1" ht="13.7" customHeight="1" thickBot="1" x14ac:dyDescent="0.25">
      <c r="A15" s="191"/>
      <c r="B15" s="30"/>
      <c r="C15" s="199" t="s">
        <v>534</v>
      </c>
      <c r="D15" s="200"/>
      <c r="E15" s="181" t="s">
        <v>80</v>
      </c>
      <c r="F15" s="182"/>
      <c r="G15" s="181" t="s">
        <v>80</v>
      </c>
      <c r="H15" s="182"/>
      <c r="I15" s="181" t="s">
        <v>80</v>
      </c>
      <c r="J15" s="182"/>
      <c r="K15" s="181" t="s">
        <v>80</v>
      </c>
      <c r="L15" s="182"/>
      <c r="M15" s="181" t="s">
        <v>80</v>
      </c>
      <c r="N15" s="182"/>
      <c r="O15" s="199" t="s">
        <v>534</v>
      </c>
      <c r="P15" s="200"/>
      <c r="Q15" s="42"/>
      <c r="R15" s="43"/>
      <c r="S15" s="33"/>
      <c r="T15" s="184"/>
      <c r="U15" s="3"/>
      <c r="V15" s="181" t="s">
        <v>80</v>
      </c>
      <c r="W15" s="182"/>
      <c r="X15" s="181" t="s">
        <v>80</v>
      </c>
      <c r="Y15" s="182"/>
      <c r="Z15" s="181" t="s">
        <v>80</v>
      </c>
      <c r="AA15" s="182"/>
      <c r="AB15" s="181" t="s">
        <v>80</v>
      </c>
      <c r="AC15" s="182"/>
      <c r="AD15" s="120" t="s">
        <v>80</v>
      </c>
      <c r="AE15" s="121"/>
      <c r="AF15" s="181" t="s">
        <v>80</v>
      </c>
      <c r="AG15" s="182"/>
      <c r="AH15" s="181" t="s">
        <v>80</v>
      </c>
      <c r="AI15" s="182"/>
      <c r="AJ15" s="33"/>
      <c r="AK15" s="34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</row>
    <row r="16" spans="1:83" s="35" customFormat="1" ht="13.7" customHeight="1" thickBot="1" x14ac:dyDescent="0.25">
      <c r="A16" s="191"/>
      <c r="B16" s="30"/>
      <c r="C16" s="192">
        <f>7150000/D14</f>
        <v>185377.23619393312</v>
      </c>
      <c r="D16" s="193"/>
      <c r="E16" s="178">
        <v>0</v>
      </c>
      <c r="F16" s="178"/>
      <c r="G16" s="178">
        <v>0</v>
      </c>
      <c r="H16" s="178"/>
      <c r="I16" s="189"/>
      <c r="J16" s="190"/>
      <c r="K16" s="167">
        <v>0</v>
      </c>
      <c r="L16" s="168"/>
      <c r="M16" s="167">
        <v>0</v>
      </c>
      <c r="N16" s="168"/>
      <c r="O16" s="192">
        <f>7375000/P14</f>
        <v>185394.67068878832</v>
      </c>
      <c r="P16" s="193"/>
      <c r="Q16" s="44"/>
      <c r="R16" s="45"/>
      <c r="S16" s="33"/>
      <c r="T16" s="184"/>
      <c r="U16" s="3"/>
      <c r="V16" s="178">
        <v>0</v>
      </c>
      <c r="W16" s="178"/>
      <c r="X16" s="178">
        <v>0</v>
      </c>
      <c r="Y16" s="178"/>
      <c r="Z16" s="178">
        <v>0</v>
      </c>
      <c r="AA16" s="178"/>
      <c r="AB16" s="178">
        <v>0</v>
      </c>
      <c r="AC16" s="178"/>
      <c r="AD16" s="107">
        <v>0</v>
      </c>
      <c r="AE16" s="108"/>
      <c r="AF16" s="167">
        <v>0</v>
      </c>
      <c r="AG16" s="168"/>
      <c r="AH16" s="167">
        <v>0</v>
      </c>
      <c r="AI16" s="168"/>
      <c r="AJ16" s="33"/>
      <c r="AK16" s="34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</row>
    <row r="17" spans="1:83" s="35" customFormat="1" ht="13.7" customHeight="1" thickBot="1" x14ac:dyDescent="0.25">
      <c r="A17" s="191"/>
      <c r="B17" s="30"/>
      <c r="C17" s="237">
        <v>7150000</v>
      </c>
      <c r="D17" s="237"/>
      <c r="E17" s="178">
        <v>0</v>
      </c>
      <c r="F17" s="178"/>
      <c r="G17" s="178">
        <v>0</v>
      </c>
      <c r="H17" s="178"/>
      <c r="I17" s="223"/>
      <c r="J17" s="223"/>
      <c r="K17" s="167">
        <v>0</v>
      </c>
      <c r="L17" s="168"/>
      <c r="M17" s="167">
        <v>0</v>
      </c>
      <c r="N17" s="168"/>
      <c r="O17" s="192">
        <v>7375000</v>
      </c>
      <c r="P17" s="193"/>
      <c r="Q17" s="44"/>
      <c r="R17" s="45"/>
      <c r="S17" s="33"/>
      <c r="T17" s="185"/>
      <c r="U17" s="3"/>
      <c r="V17" s="178">
        <v>0</v>
      </c>
      <c r="W17" s="178"/>
      <c r="X17" s="178">
        <v>0</v>
      </c>
      <c r="Y17" s="178"/>
      <c r="Z17" s="178">
        <v>0</v>
      </c>
      <c r="AA17" s="178"/>
      <c r="AB17" s="178">
        <v>0</v>
      </c>
      <c r="AC17" s="178"/>
      <c r="AD17" s="107">
        <v>0</v>
      </c>
      <c r="AE17" s="108"/>
      <c r="AF17" s="167">
        <v>0</v>
      </c>
      <c r="AG17" s="168"/>
      <c r="AH17" s="167">
        <v>0</v>
      </c>
      <c r="AI17" s="168"/>
      <c r="AJ17" s="33"/>
      <c r="AK17" s="34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</row>
    <row r="18" spans="1:83" ht="15.75" thickBot="1" x14ac:dyDescent="0.3">
      <c r="A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9"/>
      <c r="S18" s="20"/>
      <c r="T18" s="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</row>
    <row r="19" spans="1:83" s="35" customFormat="1" ht="13.7" customHeight="1" thickBot="1" x14ac:dyDescent="0.25">
      <c r="A19" s="191">
        <v>11</v>
      </c>
      <c r="B19" s="30"/>
      <c r="C19" s="238" t="s">
        <v>317</v>
      </c>
      <c r="D19" s="238"/>
      <c r="E19" s="212" t="s">
        <v>317</v>
      </c>
      <c r="F19" s="212"/>
      <c r="G19" s="125" t="s">
        <v>341</v>
      </c>
      <c r="H19" s="125"/>
      <c r="I19" s="218" t="s">
        <v>317</v>
      </c>
      <c r="J19" s="219"/>
      <c r="K19" s="138" t="s">
        <v>317</v>
      </c>
      <c r="L19" s="139"/>
      <c r="M19" s="125" t="s">
        <v>1</v>
      </c>
      <c r="N19" s="125"/>
      <c r="O19" s="201" t="s">
        <v>317</v>
      </c>
      <c r="P19" s="202"/>
      <c r="Q19" s="31"/>
      <c r="R19" s="32"/>
      <c r="S19" s="33"/>
      <c r="T19" s="183">
        <v>11</v>
      </c>
      <c r="U19" s="3"/>
      <c r="V19" s="125" t="s">
        <v>317</v>
      </c>
      <c r="W19" s="125"/>
      <c r="X19" s="124" t="s">
        <v>1</v>
      </c>
      <c r="Y19" s="124"/>
      <c r="Z19" s="124" t="s">
        <v>317</v>
      </c>
      <c r="AA19" s="124"/>
      <c r="AB19" s="124" t="s">
        <v>317</v>
      </c>
      <c r="AC19" s="124"/>
      <c r="AD19" s="132" t="s">
        <v>341</v>
      </c>
      <c r="AE19" s="147"/>
      <c r="AF19" s="132" t="s">
        <v>317</v>
      </c>
      <c r="AG19" s="198"/>
      <c r="AH19" s="132" t="s">
        <v>317</v>
      </c>
      <c r="AI19" s="147"/>
      <c r="AJ19" s="33"/>
      <c r="AK19" s="34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</row>
    <row r="20" spans="1:83" s="35" customFormat="1" ht="16.5" customHeight="1" thickBot="1" x14ac:dyDescent="0.25">
      <c r="A20" s="191"/>
      <c r="B20" s="30"/>
      <c r="C20" s="70" t="s">
        <v>369</v>
      </c>
      <c r="D20" s="71">
        <v>38.57</v>
      </c>
      <c r="E20" s="4" t="s">
        <v>370</v>
      </c>
      <c r="F20" s="8">
        <v>40.130000000000003</v>
      </c>
      <c r="G20" s="4" t="s">
        <v>371</v>
      </c>
      <c r="H20" s="5">
        <v>89.9</v>
      </c>
      <c r="I20" s="66" t="s">
        <v>372</v>
      </c>
      <c r="J20" s="67">
        <v>38.49</v>
      </c>
      <c r="K20" s="4" t="s">
        <v>373</v>
      </c>
      <c r="L20" s="5">
        <v>42.12</v>
      </c>
      <c r="M20" s="72" t="s">
        <v>374</v>
      </c>
      <c r="N20" s="73">
        <v>63.1</v>
      </c>
      <c r="O20" s="4" t="s">
        <v>375</v>
      </c>
      <c r="P20" s="5">
        <v>39.78</v>
      </c>
      <c r="Q20" s="40"/>
      <c r="R20" s="41"/>
      <c r="S20" s="33"/>
      <c r="T20" s="184"/>
      <c r="U20" s="3"/>
      <c r="V20" s="36" t="s">
        <v>376</v>
      </c>
      <c r="W20" s="37">
        <v>39.78</v>
      </c>
      <c r="X20" s="36" t="s">
        <v>377</v>
      </c>
      <c r="Y20" s="37">
        <v>63.1</v>
      </c>
      <c r="Z20" s="36" t="s">
        <v>378</v>
      </c>
      <c r="AA20" s="37">
        <v>42.12</v>
      </c>
      <c r="AB20" s="36" t="s">
        <v>379</v>
      </c>
      <c r="AC20" s="37">
        <v>38.49</v>
      </c>
      <c r="AD20" s="4" t="s">
        <v>380</v>
      </c>
      <c r="AE20" s="5">
        <v>92.16</v>
      </c>
      <c r="AF20" s="36" t="s">
        <v>381</v>
      </c>
      <c r="AG20" s="37">
        <v>40.130000000000003</v>
      </c>
      <c r="AH20" s="36" t="s">
        <v>382</v>
      </c>
      <c r="AI20" s="37">
        <v>38.57</v>
      </c>
      <c r="AJ20" s="33"/>
      <c r="AK20" s="34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</row>
    <row r="21" spans="1:83" s="35" customFormat="1" ht="13.7" customHeight="1" thickBot="1" x14ac:dyDescent="0.25">
      <c r="A21" s="191"/>
      <c r="B21" s="30"/>
      <c r="C21" s="135" t="s">
        <v>80</v>
      </c>
      <c r="D21" s="136"/>
      <c r="E21" s="135" t="s">
        <v>80</v>
      </c>
      <c r="F21" s="136"/>
      <c r="G21" s="120" t="s">
        <v>80</v>
      </c>
      <c r="H21" s="121"/>
      <c r="I21" s="199" t="s">
        <v>534</v>
      </c>
      <c r="J21" s="200"/>
      <c r="K21" s="120" t="s">
        <v>338</v>
      </c>
      <c r="L21" s="121"/>
      <c r="M21" s="120" t="s">
        <v>80</v>
      </c>
      <c r="N21" s="121"/>
      <c r="O21" s="120" t="s">
        <v>80</v>
      </c>
      <c r="P21" s="121"/>
      <c r="Q21" s="42"/>
      <c r="R21" s="43"/>
      <c r="S21" s="33"/>
      <c r="T21" s="184"/>
      <c r="U21" s="3"/>
      <c r="V21" s="181" t="s">
        <v>80</v>
      </c>
      <c r="W21" s="182"/>
      <c r="X21" s="181" t="s">
        <v>80</v>
      </c>
      <c r="Y21" s="182"/>
      <c r="Z21" s="181" t="s">
        <v>80</v>
      </c>
      <c r="AA21" s="182"/>
      <c r="AB21" s="181" t="s">
        <v>80</v>
      </c>
      <c r="AC21" s="182"/>
      <c r="AD21" s="120" t="s">
        <v>336</v>
      </c>
      <c r="AE21" s="121"/>
      <c r="AF21" s="181" t="s">
        <v>80</v>
      </c>
      <c r="AG21" s="182"/>
      <c r="AH21" s="181" t="s">
        <v>80</v>
      </c>
      <c r="AI21" s="182"/>
      <c r="AJ21" s="33"/>
      <c r="AK21" s="34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</row>
    <row r="22" spans="1:83" s="35" customFormat="1" ht="13.7" customHeight="1" thickBot="1" x14ac:dyDescent="0.25">
      <c r="A22" s="191"/>
      <c r="B22" s="30"/>
      <c r="C22" s="109">
        <v>0</v>
      </c>
      <c r="D22" s="109"/>
      <c r="E22" s="109">
        <v>0</v>
      </c>
      <c r="F22" s="109"/>
      <c r="G22" s="106">
        <v>0</v>
      </c>
      <c r="H22" s="106"/>
      <c r="I22" s="192">
        <f>6500000/38.49</f>
        <v>168875.03247596778</v>
      </c>
      <c r="J22" s="193"/>
      <c r="K22" s="107">
        <v>0</v>
      </c>
      <c r="L22" s="108"/>
      <c r="M22" s="107">
        <v>0</v>
      </c>
      <c r="N22" s="108"/>
      <c r="O22" s="107">
        <v>0</v>
      </c>
      <c r="P22" s="108"/>
      <c r="Q22" s="44"/>
      <c r="R22" s="45"/>
      <c r="S22" s="33"/>
      <c r="T22" s="184"/>
      <c r="U22" s="3"/>
      <c r="V22" s="178">
        <v>0</v>
      </c>
      <c r="W22" s="178"/>
      <c r="X22" s="178">
        <v>0</v>
      </c>
      <c r="Y22" s="178"/>
      <c r="Z22" s="178">
        <v>0</v>
      </c>
      <c r="AA22" s="178"/>
      <c r="AB22" s="178">
        <v>0</v>
      </c>
      <c r="AC22" s="178"/>
      <c r="AD22" s="107">
        <v>0</v>
      </c>
      <c r="AE22" s="108"/>
      <c r="AF22" s="167">
        <v>0</v>
      </c>
      <c r="AG22" s="168"/>
      <c r="AH22" s="167">
        <v>0</v>
      </c>
      <c r="AI22" s="168"/>
      <c r="AJ22" s="33"/>
      <c r="AK22" s="34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</row>
    <row r="23" spans="1:83" s="35" customFormat="1" ht="13.7" customHeight="1" thickBot="1" x14ac:dyDescent="0.25">
      <c r="A23" s="191"/>
      <c r="B23" s="30"/>
      <c r="C23" s="109">
        <v>0</v>
      </c>
      <c r="D23" s="109"/>
      <c r="E23" s="109">
        <v>0</v>
      </c>
      <c r="F23" s="109"/>
      <c r="G23" s="106">
        <v>0</v>
      </c>
      <c r="H23" s="106"/>
      <c r="I23" s="192">
        <v>6500000</v>
      </c>
      <c r="J23" s="193"/>
      <c r="K23" s="107">
        <v>0</v>
      </c>
      <c r="L23" s="108"/>
      <c r="M23" s="107">
        <v>0</v>
      </c>
      <c r="N23" s="108"/>
      <c r="O23" s="107">
        <v>0</v>
      </c>
      <c r="P23" s="108"/>
      <c r="Q23" s="44"/>
      <c r="R23" s="45"/>
      <c r="S23" s="33"/>
      <c r="T23" s="185"/>
      <c r="U23" s="3"/>
      <c r="V23" s="178">
        <v>0</v>
      </c>
      <c r="W23" s="178"/>
      <c r="X23" s="178">
        <v>0</v>
      </c>
      <c r="Y23" s="178"/>
      <c r="Z23" s="178">
        <v>0</v>
      </c>
      <c r="AA23" s="178"/>
      <c r="AB23" s="178">
        <v>0</v>
      </c>
      <c r="AC23" s="178"/>
      <c r="AD23" s="107">
        <v>0</v>
      </c>
      <c r="AE23" s="108"/>
      <c r="AF23" s="167">
        <v>0</v>
      </c>
      <c r="AG23" s="168"/>
      <c r="AH23" s="167">
        <v>0</v>
      </c>
      <c r="AI23" s="168"/>
      <c r="AJ23" s="33"/>
      <c r="AK23" s="34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</row>
    <row r="24" spans="1:83" s="35" customFormat="1" ht="13.7" customHeight="1" thickBot="1" x14ac:dyDescent="0.25">
      <c r="A24" s="191">
        <v>10</v>
      </c>
      <c r="B24" s="30"/>
      <c r="C24" s="137" t="s">
        <v>317</v>
      </c>
      <c r="D24" s="137"/>
      <c r="E24" s="137" t="s">
        <v>317</v>
      </c>
      <c r="F24" s="137"/>
      <c r="G24" s="124" t="s">
        <v>341</v>
      </c>
      <c r="H24" s="124"/>
      <c r="I24" s="138" t="s">
        <v>317</v>
      </c>
      <c r="J24" s="139"/>
      <c r="K24" s="132" t="s">
        <v>317</v>
      </c>
      <c r="L24" s="147"/>
      <c r="M24" s="125" t="s">
        <v>1</v>
      </c>
      <c r="N24" s="125"/>
      <c r="O24" s="138" t="s">
        <v>317</v>
      </c>
      <c r="P24" s="139"/>
      <c r="Q24" s="31"/>
      <c r="R24" s="32"/>
      <c r="S24" s="33"/>
      <c r="T24" s="183">
        <v>10</v>
      </c>
      <c r="U24" s="3"/>
      <c r="V24" s="125" t="s">
        <v>317</v>
      </c>
      <c r="W24" s="125"/>
      <c r="X24" s="124" t="s">
        <v>1</v>
      </c>
      <c r="Y24" s="124"/>
      <c r="Z24" s="124" t="s">
        <v>317</v>
      </c>
      <c r="AA24" s="124"/>
      <c r="AB24" s="124" t="s">
        <v>317</v>
      </c>
      <c r="AC24" s="124"/>
      <c r="AD24" s="132" t="s">
        <v>341</v>
      </c>
      <c r="AE24" s="147"/>
      <c r="AF24" s="132" t="s">
        <v>317</v>
      </c>
      <c r="AG24" s="198"/>
      <c r="AH24" s="132" t="s">
        <v>317</v>
      </c>
      <c r="AI24" s="147"/>
      <c r="AJ24" s="33"/>
      <c r="AK24" s="34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</row>
    <row r="25" spans="1:83" s="35" customFormat="1" ht="16.5" customHeight="1" thickBot="1" x14ac:dyDescent="0.25">
      <c r="A25" s="191"/>
      <c r="B25" s="30"/>
      <c r="C25" s="89" t="s">
        <v>383</v>
      </c>
      <c r="D25" s="90">
        <v>38.57</v>
      </c>
      <c r="E25" s="4" t="s">
        <v>384</v>
      </c>
      <c r="F25" s="5">
        <v>40.130000000000003</v>
      </c>
      <c r="G25" s="4" t="s">
        <v>385</v>
      </c>
      <c r="H25" s="5">
        <v>91.62</v>
      </c>
      <c r="I25" s="4" t="s">
        <v>386</v>
      </c>
      <c r="J25" s="5">
        <v>38.49</v>
      </c>
      <c r="K25" s="4" t="s">
        <v>387</v>
      </c>
      <c r="L25" s="5">
        <v>42.12</v>
      </c>
      <c r="M25" s="4" t="s">
        <v>388</v>
      </c>
      <c r="N25" s="5">
        <v>63.1</v>
      </c>
      <c r="O25" s="4" t="s">
        <v>389</v>
      </c>
      <c r="P25" s="5">
        <v>39.78</v>
      </c>
      <c r="Q25" s="40"/>
      <c r="R25" s="41"/>
      <c r="S25" s="33"/>
      <c r="T25" s="184"/>
      <c r="U25" s="3"/>
      <c r="V25" s="36" t="s">
        <v>390</v>
      </c>
      <c r="W25" s="37">
        <v>39.78</v>
      </c>
      <c r="X25" s="36" t="s">
        <v>391</v>
      </c>
      <c r="Y25" s="37">
        <v>63.1</v>
      </c>
      <c r="Z25" s="36" t="s">
        <v>392</v>
      </c>
      <c r="AA25" s="37">
        <v>42.12</v>
      </c>
      <c r="AB25" s="36" t="s">
        <v>393</v>
      </c>
      <c r="AC25" s="37">
        <v>38.49</v>
      </c>
      <c r="AD25" s="36" t="s">
        <v>394</v>
      </c>
      <c r="AE25" s="37">
        <v>89.91</v>
      </c>
      <c r="AF25" s="36" t="s">
        <v>395</v>
      </c>
      <c r="AG25" s="75">
        <v>40.130000000000003</v>
      </c>
      <c r="AH25" s="36" t="s">
        <v>396</v>
      </c>
      <c r="AI25" s="75">
        <v>38.57</v>
      </c>
      <c r="AJ25" s="33"/>
      <c r="AK25" s="34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</row>
    <row r="26" spans="1:83" s="35" customFormat="1" ht="13.7" customHeight="1" thickBot="1" x14ac:dyDescent="0.25">
      <c r="A26" s="191"/>
      <c r="B26" s="30"/>
      <c r="C26" s="235" t="s">
        <v>533</v>
      </c>
      <c r="D26" s="236"/>
      <c r="E26" s="120" t="s">
        <v>80</v>
      </c>
      <c r="F26" s="121"/>
      <c r="G26" s="120" t="s">
        <v>80</v>
      </c>
      <c r="H26" s="121"/>
      <c r="I26" s="120" t="s">
        <v>80</v>
      </c>
      <c r="J26" s="121"/>
      <c r="K26" s="120" t="s">
        <v>80</v>
      </c>
      <c r="L26" s="121"/>
      <c r="M26" s="120" t="s">
        <v>80</v>
      </c>
      <c r="N26" s="121"/>
      <c r="O26" s="120" t="s">
        <v>80</v>
      </c>
      <c r="P26" s="121"/>
      <c r="Q26" s="42"/>
      <c r="R26" s="43"/>
      <c r="S26" s="33"/>
      <c r="T26" s="184"/>
      <c r="U26" s="3"/>
      <c r="V26" s="181" t="s">
        <v>80</v>
      </c>
      <c r="W26" s="182"/>
      <c r="X26" s="181" t="s">
        <v>80</v>
      </c>
      <c r="Y26" s="182"/>
      <c r="Z26" s="181" t="s">
        <v>80</v>
      </c>
      <c r="AA26" s="182"/>
      <c r="AB26" s="181" t="s">
        <v>80</v>
      </c>
      <c r="AC26" s="182"/>
      <c r="AD26" s="181" t="s">
        <v>80</v>
      </c>
      <c r="AE26" s="182"/>
      <c r="AF26" s="181" t="s">
        <v>80</v>
      </c>
      <c r="AG26" s="182"/>
      <c r="AH26" s="181" t="s">
        <v>80</v>
      </c>
      <c r="AI26" s="182"/>
      <c r="AJ26" s="33"/>
      <c r="AK26" s="34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</row>
    <row r="27" spans="1:83" s="35" customFormat="1" ht="13.7" customHeight="1" thickBot="1" x14ac:dyDescent="0.25">
      <c r="A27" s="191"/>
      <c r="B27" s="30"/>
      <c r="C27" s="233">
        <f>6500000/D25</f>
        <v>168524.76017630284</v>
      </c>
      <c r="D27" s="234"/>
      <c r="E27" s="106"/>
      <c r="F27" s="106"/>
      <c r="G27" s="106">
        <v>0</v>
      </c>
      <c r="H27" s="106"/>
      <c r="I27" s="107">
        <v>0</v>
      </c>
      <c r="J27" s="108"/>
      <c r="K27" s="107">
        <v>0</v>
      </c>
      <c r="L27" s="108"/>
      <c r="M27" s="107">
        <v>0</v>
      </c>
      <c r="N27" s="108"/>
      <c r="O27" s="107">
        <v>0</v>
      </c>
      <c r="P27" s="108"/>
      <c r="Q27" s="44"/>
      <c r="R27" s="45"/>
      <c r="S27" s="33"/>
      <c r="T27" s="184"/>
      <c r="U27" s="3"/>
      <c r="V27" s="178">
        <v>0</v>
      </c>
      <c r="W27" s="178"/>
      <c r="X27" s="178">
        <v>0</v>
      </c>
      <c r="Y27" s="178"/>
      <c r="Z27" s="178">
        <v>0</v>
      </c>
      <c r="AA27" s="178"/>
      <c r="AB27" s="178">
        <v>0</v>
      </c>
      <c r="AC27" s="178"/>
      <c r="AD27" s="167">
        <v>0</v>
      </c>
      <c r="AE27" s="168"/>
      <c r="AF27" s="167">
        <v>0</v>
      </c>
      <c r="AG27" s="168"/>
      <c r="AH27" s="167">
        <v>0</v>
      </c>
      <c r="AI27" s="168"/>
      <c r="AJ27" s="33"/>
      <c r="AK27" s="34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</row>
    <row r="28" spans="1:83" s="35" customFormat="1" ht="13.7" customHeight="1" thickBot="1" x14ac:dyDescent="0.25">
      <c r="A28" s="191"/>
      <c r="B28" s="30"/>
      <c r="C28" s="233">
        <v>6500000</v>
      </c>
      <c r="D28" s="234"/>
      <c r="E28" s="106"/>
      <c r="F28" s="106"/>
      <c r="G28" s="106">
        <v>0</v>
      </c>
      <c r="H28" s="106"/>
      <c r="I28" s="107">
        <v>0</v>
      </c>
      <c r="J28" s="108"/>
      <c r="K28" s="107">
        <v>0</v>
      </c>
      <c r="L28" s="108"/>
      <c r="M28" s="107">
        <v>0</v>
      </c>
      <c r="N28" s="108"/>
      <c r="O28" s="107">
        <v>0</v>
      </c>
      <c r="P28" s="108"/>
      <c r="Q28" s="44"/>
      <c r="R28" s="45"/>
      <c r="S28" s="33"/>
      <c r="T28" s="185"/>
      <c r="U28" s="3"/>
      <c r="V28" s="178">
        <v>0</v>
      </c>
      <c r="W28" s="178"/>
      <c r="X28" s="178">
        <v>0</v>
      </c>
      <c r="Y28" s="178"/>
      <c r="Z28" s="178">
        <v>0</v>
      </c>
      <c r="AA28" s="178"/>
      <c r="AB28" s="178">
        <v>0</v>
      </c>
      <c r="AC28" s="178"/>
      <c r="AD28" s="167">
        <v>0</v>
      </c>
      <c r="AE28" s="168"/>
      <c r="AF28" s="167">
        <v>0</v>
      </c>
      <c r="AG28" s="168"/>
      <c r="AH28" s="167">
        <v>0</v>
      </c>
      <c r="AI28" s="168"/>
      <c r="AJ28" s="33"/>
      <c r="AK28" s="34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</row>
    <row r="29" spans="1:83" ht="17.25" thickBot="1" x14ac:dyDescent="0.3">
      <c r="A29" s="14"/>
      <c r="C29" s="79"/>
      <c r="D29" s="7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338</v>
      </c>
      <c r="R29" s="29"/>
      <c r="S29" s="20"/>
      <c r="T29" s="1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0"/>
      <c r="AK29" s="21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s="35" customFormat="1" ht="13.7" customHeight="1" thickBot="1" x14ac:dyDescent="0.25">
      <c r="A30" s="191">
        <v>9</v>
      </c>
      <c r="B30" s="30"/>
      <c r="C30" s="232" t="s">
        <v>317</v>
      </c>
      <c r="D30" s="232"/>
      <c r="E30" s="137" t="s">
        <v>317</v>
      </c>
      <c r="F30" s="137"/>
      <c r="G30" s="212" t="s">
        <v>341</v>
      </c>
      <c r="H30" s="212"/>
      <c r="I30" s="138" t="s">
        <v>317</v>
      </c>
      <c r="J30" s="139"/>
      <c r="K30" s="132" t="s">
        <v>317</v>
      </c>
      <c r="L30" s="147"/>
      <c r="M30" s="137" t="s">
        <v>1</v>
      </c>
      <c r="N30" s="137"/>
      <c r="O30" s="138" t="s">
        <v>317</v>
      </c>
      <c r="P30" s="139"/>
      <c r="Q30" s="31"/>
      <c r="R30" s="32"/>
      <c r="S30" s="33"/>
      <c r="T30" s="183">
        <v>9</v>
      </c>
      <c r="U30" s="3"/>
      <c r="V30" s="137" t="s">
        <v>317</v>
      </c>
      <c r="W30" s="137"/>
      <c r="X30" s="124" t="s">
        <v>1</v>
      </c>
      <c r="Y30" s="124"/>
      <c r="Z30" s="162" t="s">
        <v>317</v>
      </c>
      <c r="AA30" s="162"/>
      <c r="AB30" s="124" t="s">
        <v>317</v>
      </c>
      <c r="AC30" s="124"/>
      <c r="AD30" s="132" t="s">
        <v>341</v>
      </c>
      <c r="AE30" s="147"/>
      <c r="AF30" s="132" t="s">
        <v>317</v>
      </c>
      <c r="AG30" s="198"/>
      <c r="AH30" s="201" t="s">
        <v>317</v>
      </c>
      <c r="AI30" s="202"/>
      <c r="AJ30" s="33"/>
      <c r="AK30" s="34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</row>
    <row r="31" spans="1:83" s="35" customFormat="1" ht="16.5" customHeight="1" thickBot="1" x14ac:dyDescent="0.25">
      <c r="A31" s="191"/>
      <c r="B31" s="30"/>
      <c r="C31" s="4" t="s">
        <v>397</v>
      </c>
      <c r="D31" s="5">
        <v>38.57</v>
      </c>
      <c r="E31" s="4" t="s">
        <v>398</v>
      </c>
      <c r="F31" s="5">
        <v>40.130000000000003</v>
      </c>
      <c r="G31" s="66" t="s">
        <v>399</v>
      </c>
      <c r="H31" s="67">
        <v>91.62</v>
      </c>
      <c r="I31" s="80" t="s">
        <v>400</v>
      </c>
      <c r="J31" s="81">
        <v>38.49</v>
      </c>
      <c r="K31" s="4" t="s">
        <v>401</v>
      </c>
      <c r="L31" s="88">
        <v>42.12</v>
      </c>
      <c r="M31" s="4" t="s">
        <v>402</v>
      </c>
      <c r="N31" s="5">
        <v>63.1</v>
      </c>
      <c r="O31" s="4" t="s">
        <v>403</v>
      </c>
      <c r="P31" s="5">
        <v>39.78</v>
      </c>
      <c r="Q31" s="40"/>
      <c r="R31" s="41"/>
      <c r="S31" s="33"/>
      <c r="T31" s="184"/>
      <c r="U31" s="3"/>
      <c r="V31" s="36" t="s">
        <v>404</v>
      </c>
      <c r="W31" s="37">
        <v>39.78</v>
      </c>
      <c r="X31" s="36" t="s">
        <v>405</v>
      </c>
      <c r="Y31" s="37">
        <v>63.1</v>
      </c>
      <c r="Z31" s="36" t="s">
        <v>406</v>
      </c>
      <c r="AA31" s="37">
        <v>42.12</v>
      </c>
      <c r="AB31" s="36" t="s">
        <v>407</v>
      </c>
      <c r="AC31" s="37">
        <v>38.49</v>
      </c>
      <c r="AD31" s="66" t="s">
        <v>408</v>
      </c>
      <c r="AE31" s="67">
        <v>90.8</v>
      </c>
      <c r="AF31" s="36" t="s">
        <v>409</v>
      </c>
      <c r="AG31" s="37">
        <v>40.130000000000003</v>
      </c>
      <c r="AH31" s="36" t="s">
        <v>410</v>
      </c>
      <c r="AI31" s="37">
        <v>38.57</v>
      </c>
      <c r="AJ31" s="33"/>
      <c r="AK31" s="34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</row>
    <row r="32" spans="1:83" s="35" customFormat="1" ht="13.7" customHeight="1" thickBot="1" x14ac:dyDescent="0.25">
      <c r="A32" s="191"/>
      <c r="B32" s="30"/>
      <c r="C32" s="120" t="s">
        <v>80</v>
      </c>
      <c r="D32" s="121"/>
      <c r="E32" s="120" t="s">
        <v>80</v>
      </c>
      <c r="F32" s="121"/>
      <c r="G32" s="199" t="s">
        <v>534</v>
      </c>
      <c r="H32" s="200"/>
      <c r="I32" s="120" t="s">
        <v>80</v>
      </c>
      <c r="J32" s="121"/>
      <c r="K32" s="120" t="s">
        <v>80</v>
      </c>
      <c r="L32" s="121"/>
      <c r="M32" s="120" t="s">
        <v>80</v>
      </c>
      <c r="N32" s="121"/>
      <c r="O32" s="120" t="s">
        <v>80</v>
      </c>
      <c r="P32" s="121"/>
      <c r="Q32" s="42"/>
      <c r="R32" s="43"/>
      <c r="S32" s="33"/>
      <c r="T32" s="184"/>
      <c r="U32" s="3"/>
      <c r="V32" s="181" t="s">
        <v>80</v>
      </c>
      <c r="W32" s="182"/>
      <c r="X32" s="181" t="s">
        <v>80</v>
      </c>
      <c r="Y32" s="182"/>
      <c r="Z32" s="181" t="s">
        <v>80</v>
      </c>
      <c r="AA32" s="182"/>
      <c r="AB32" s="181" t="s">
        <v>80</v>
      </c>
      <c r="AC32" s="182"/>
      <c r="AD32" s="224" t="s">
        <v>336</v>
      </c>
      <c r="AE32" s="225"/>
      <c r="AF32" s="181" t="s">
        <v>80</v>
      </c>
      <c r="AG32" s="182"/>
      <c r="AH32" s="181" t="s">
        <v>80</v>
      </c>
      <c r="AI32" s="182"/>
      <c r="AJ32" s="33"/>
      <c r="AK32" s="34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</row>
    <row r="33" spans="1:83" s="35" customFormat="1" ht="13.7" customHeight="1" thickBot="1" x14ac:dyDescent="0.25">
      <c r="A33" s="191"/>
      <c r="B33" s="30"/>
      <c r="C33" s="109">
        <v>0</v>
      </c>
      <c r="D33" s="109"/>
      <c r="E33" s="109">
        <v>0</v>
      </c>
      <c r="F33" s="109"/>
      <c r="G33" s="192">
        <f>13045000/91.62</f>
        <v>142381.57607509277</v>
      </c>
      <c r="H33" s="193"/>
      <c r="I33" s="189"/>
      <c r="J33" s="190"/>
      <c r="K33" s="230">
        <v>0</v>
      </c>
      <c r="L33" s="231"/>
      <c r="M33" s="107">
        <v>0</v>
      </c>
      <c r="N33" s="108"/>
      <c r="O33" s="107">
        <v>0</v>
      </c>
      <c r="P33" s="108"/>
      <c r="Q33" s="44"/>
      <c r="R33" s="45"/>
      <c r="S33" s="33"/>
      <c r="T33" s="184"/>
      <c r="U33" s="3"/>
      <c r="V33" s="178">
        <v>0</v>
      </c>
      <c r="W33" s="178"/>
      <c r="X33" s="178">
        <v>0</v>
      </c>
      <c r="Y33" s="178"/>
      <c r="Z33" s="178">
        <v>0</v>
      </c>
      <c r="AA33" s="178"/>
      <c r="AB33" s="178">
        <v>0</v>
      </c>
      <c r="AC33" s="178"/>
      <c r="AD33" s="192">
        <f>AD34/AE31</f>
        <v>148678.4140969163</v>
      </c>
      <c r="AE33" s="193"/>
      <c r="AF33" s="167">
        <v>0</v>
      </c>
      <c r="AG33" s="168"/>
      <c r="AH33" s="167">
        <v>0</v>
      </c>
      <c r="AI33" s="168"/>
      <c r="AJ33" s="33"/>
      <c r="AK33" s="34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</row>
    <row r="34" spans="1:83" s="35" customFormat="1" ht="13.7" customHeight="1" thickBot="1" x14ac:dyDescent="0.25">
      <c r="A34" s="191"/>
      <c r="B34" s="30"/>
      <c r="C34" s="106">
        <v>0</v>
      </c>
      <c r="D34" s="106"/>
      <c r="E34" s="106">
        <v>0</v>
      </c>
      <c r="F34" s="106"/>
      <c r="G34" s="192">
        <v>13045000</v>
      </c>
      <c r="H34" s="193"/>
      <c r="I34" s="223"/>
      <c r="J34" s="223"/>
      <c r="K34" s="230">
        <v>0</v>
      </c>
      <c r="L34" s="231"/>
      <c r="M34" s="107">
        <v>0</v>
      </c>
      <c r="N34" s="108"/>
      <c r="O34" s="107">
        <v>0</v>
      </c>
      <c r="P34" s="108"/>
      <c r="Q34" s="47"/>
      <c r="R34" s="48"/>
      <c r="S34" s="33"/>
      <c r="T34" s="185"/>
      <c r="U34" s="3"/>
      <c r="V34" s="178">
        <v>0</v>
      </c>
      <c r="W34" s="178"/>
      <c r="X34" s="178">
        <v>0</v>
      </c>
      <c r="Y34" s="178"/>
      <c r="Z34" s="178">
        <v>0</v>
      </c>
      <c r="AA34" s="178"/>
      <c r="AB34" s="178">
        <v>0</v>
      </c>
      <c r="AC34" s="178"/>
      <c r="AD34" s="192">
        <v>13500000</v>
      </c>
      <c r="AE34" s="193"/>
      <c r="AF34" s="167">
        <v>0</v>
      </c>
      <c r="AG34" s="168"/>
      <c r="AH34" s="167">
        <v>0</v>
      </c>
      <c r="AI34" s="168"/>
      <c r="AJ34" s="33"/>
      <c r="AK34" s="34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</row>
    <row r="35" spans="1:83" ht="17.25" thickBot="1" x14ac:dyDescent="0.3">
      <c r="A35" s="14"/>
      <c r="C35" s="1"/>
      <c r="D35" s="1"/>
      <c r="E35" s="1"/>
      <c r="F35" s="1"/>
      <c r="G35" s="74"/>
      <c r="H35" s="74"/>
      <c r="I35" s="1"/>
      <c r="J35" s="1"/>
      <c r="K35" s="74"/>
      <c r="L35" s="74"/>
      <c r="M35" s="1"/>
      <c r="N35" s="1"/>
      <c r="O35" s="1"/>
      <c r="P35" s="1"/>
      <c r="Q35" s="1"/>
      <c r="R35" s="29"/>
      <c r="S35" s="20"/>
      <c r="T35" s="14"/>
      <c r="U35" s="1"/>
      <c r="V35" s="1"/>
      <c r="W35" s="1"/>
      <c r="X35" s="1"/>
      <c r="Y35" s="1"/>
      <c r="Z35" s="1"/>
      <c r="AA35" s="1"/>
      <c r="AB35" s="1"/>
      <c r="AC35" s="1"/>
      <c r="AD35" s="79"/>
      <c r="AE35" s="79"/>
      <c r="AF35" s="1"/>
      <c r="AG35" s="1"/>
      <c r="AH35" s="1"/>
      <c r="AI35" s="1"/>
      <c r="AJ35" s="20"/>
      <c r="AK35" s="21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</row>
    <row r="36" spans="1:83" s="35" customFormat="1" ht="13.7" customHeight="1" thickBot="1" x14ac:dyDescent="0.25">
      <c r="A36" s="191">
        <v>8</v>
      </c>
      <c r="B36" s="30"/>
      <c r="C36" s="226" t="s">
        <v>317</v>
      </c>
      <c r="D36" s="226"/>
      <c r="E36" s="125" t="s">
        <v>317</v>
      </c>
      <c r="F36" s="125"/>
      <c r="G36" s="227" t="s">
        <v>341</v>
      </c>
      <c r="H36" s="227"/>
      <c r="I36" s="218" t="s">
        <v>317</v>
      </c>
      <c r="J36" s="219"/>
      <c r="K36" s="228" t="s">
        <v>317</v>
      </c>
      <c r="L36" s="229"/>
      <c r="M36" s="137" t="s">
        <v>1</v>
      </c>
      <c r="N36" s="137"/>
      <c r="O36" s="138" t="s">
        <v>317</v>
      </c>
      <c r="P36" s="139"/>
      <c r="Q36" s="31"/>
      <c r="R36" s="32"/>
      <c r="S36" s="33"/>
      <c r="T36" s="183">
        <v>8</v>
      </c>
      <c r="U36" s="3"/>
      <c r="V36" s="137" t="s">
        <v>317</v>
      </c>
      <c r="W36" s="137"/>
      <c r="X36" s="125" t="s">
        <v>1</v>
      </c>
      <c r="Y36" s="125"/>
      <c r="Z36" s="137" t="s">
        <v>317</v>
      </c>
      <c r="AA36" s="137"/>
      <c r="AB36" s="137" t="s">
        <v>317</v>
      </c>
      <c r="AC36" s="137"/>
      <c r="AD36" s="205" t="s">
        <v>341</v>
      </c>
      <c r="AE36" s="206"/>
      <c r="AF36" s="132" t="s">
        <v>317</v>
      </c>
      <c r="AG36" s="198"/>
      <c r="AH36" s="132" t="s">
        <v>317</v>
      </c>
      <c r="AI36" s="147"/>
      <c r="AJ36" s="33"/>
      <c r="AK36" s="34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</row>
    <row r="37" spans="1:83" s="35" customFormat="1" ht="16.5" customHeight="1" thickBot="1" x14ac:dyDescent="0.25">
      <c r="A37" s="191"/>
      <c r="B37" s="30"/>
      <c r="C37" s="4" t="s">
        <v>411</v>
      </c>
      <c r="D37" s="5">
        <v>38.57</v>
      </c>
      <c r="E37" s="4" t="s">
        <v>412</v>
      </c>
      <c r="F37" s="5">
        <v>40.130000000000003</v>
      </c>
      <c r="G37" s="66" t="s">
        <v>413</v>
      </c>
      <c r="H37" s="67">
        <v>91.62</v>
      </c>
      <c r="I37" s="80" t="s">
        <v>414</v>
      </c>
      <c r="J37" s="81">
        <v>38.49</v>
      </c>
      <c r="K37" s="4" t="s">
        <v>415</v>
      </c>
      <c r="L37" s="5">
        <v>42.12</v>
      </c>
      <c r="M37" s="4" t="s">
        <v>416</v>
      </c>
      <c r="N37" s="5">
        <v>63.1</v>
      </c>
      <c r="O37" s="4" t="s">
        <v>417</v>
      </c>
      <c r="P37" s="5">
        <v>39.78</v>
      </c>
      <c r="Q37" s="40"/>
      <c r="R37" s="41"/>
      <c r="S37" s="33"/>
      <c r="T37" s="184"/>
      <c r="U37" s="3"/>
      <c r="V37" s="36" t="s">
        <v>418</v>
      </c>
      <c r="W37" s="37">
        <v>39.78</v>
      </c>
      <c r="X37" s="36" t="s">
        <v>419</v>
      </c>
      <c r="Y37" s="37">
        <v>63.1</v>
      </c>
      <c r="Z37" s="36" t="s">
        <v>420</v>
      </c>
      <c r="AA37" s="37">
        <v>42.12</v>
      </c>
      <c r="AB37" s="36" t="s">
        <v>421</v>
      </c>
      <c r="AC37" s="37">
        <v>38.49</v>
      </c>
      <c r="AD37" s="68" t="s">
        <v>422</v>
      </c>
      <c r="AE37" s="69">
        <v>88.88</v>
      </c>
      <c r="AF37" s="36" t="s">
        <v>423</v>
      </c>
      <c r="AG37" s="46">
        <v>40.130000000000003</v>
      </c>
      <c r="AH37" s="4" t="s">
        <v>424</v>
      </c>
      <c r="AI37" s="5">
        <v>38.57</v>
      </c>
      <c r="AJ37" s="33"/>
      <c r="AK37" s="34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</row>
    <row r="38" spans="1:83" s="35" customFormat="1" ht="13.7" customHeight="1" thickBot="1" x14ac:dyDescent="0.25">
      <c r="A38" s="191"/>
      <c r="B38" s="30"/>
      <c r="C38" s="120" t="s">
        <v>80</v>
      </c>
      <c r="D38" s="121"/>
      <c r="E38" s="120" t="s">
        <v>80</v>
      </c>
      <c r="F38" s="121"/>
      <c r="G38" s="199" t="s">
        <v>534</v>
      </c>
      <c r="H38" s="200"/>
      <c r="I38" s="158" t="s">
        <v>80</v>
      </c>
      <c r="J38" s="121"/>
      <c r="K38" s="158" t="s">
        <v>80</v>
      </c>
      <c r="L38" s="121"/>
      <c r="M38" s="120" t="s">
        <v>80</v>
      </c>
      <c r="N38" s="121"/>
      <c r="O38" s="158" t="s">
        <v>80</v>
      </c>
      <c r="P38" s="121"/>
      <c r="Q38" s="42"/>
      <c r="R38" s="43"/>
      <c r="S38" s="33"/>
      <c r="T38" s="184"/>
      <c r="U38" s="3"/>
      <c r="V38" s="181" t="s">
        <v>80</v>
      </c>
      <c r="W38" s="182"/>
      <c r="X38" s="181" t="s">
        <v>80</v>
      </c>
      <c r="Y38" s="182"/>
      <c r="Z38" s="181" t="s">
        <v>80</v>
      </c>
      <c r="AA38" s="182"/>
      <c r="AB38" s="181" t="s">
        <v>80</v>
      </c>
      <c r="AC38" s="182"/>
      <c r="AD38" s="224" t="s">
        <v>336</v>
      </c>
      <c r="AE38" s="225"/>
      <c r="AF38" s="181" t="s">
        <v>80</v>
      </c>
      <c r="AG38" s="195"/>
      <c r="AH38" s="181" t="s">
        <v>80</v>
      </c>
      <c r="AI38" s="195"/>
      <c r="AJ38" s="33"/>
      <c r="AK38" s="34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</row>
    <row r="39" spans="1:83" s="35" customFormat="1" ht="13.7" customHeight="1" thickBot="1" x14ac:dyDescent="0.25">
      <c r="A39" s="191"/>
      <c r="B39" s="30"/>
      <c r="C39" s="109">
        <v>0</v>
      </c>
      <c r="D39" s="109"/>
      <c r="E39" s="109">
        <v>0</v>
      </c>
      <c r="F39" s="109"/>
      <c r="G39" s="192">
        <f>12935000/H37</f>
        <v>141180.96485483518</v>
      </c>
      <c r="H39" s="193"/>
      <c r="I39" s="189">
        <f>I40/J37</f>
        <v>0</v>
      </c>
      <c r="J39" s="190"/>
      <c r="K39" s="107">
        <v>0</v>
      </c>
      <c r="L39" s="108"/>
      <c r="M39" s="107" t="s">
        <v>338</v>
      </c>
      <c r="N39" s="108"/>
      <c r="O39" s="107">
        <v>0</v>
      </c>
      <c r="P39" s="108"/>
      <c r="Q39" s="44"/>
      <c r="R39" s="45"/>
      <c r="S39" s="33"/>
      <c r="T39" s="184"/>
      <c r="U39" s="3"/>
      <c r="V39" s="178">
        <v>0</v>
      </c>
      <c r="W39" s="178"/>
      <c r="X39" s="178">
        <v>0</v>
      </c>
      <c r="Y39" s="178"/>
      <c r="Z39" s="178">
        <v>0</v>
      </c>
      <c r="AA39" s="178"/>
      <c r="AB39" s="178">
        <v>0</v>
      </c>
      <c r="AC39" s="178"/>
      <c r="AD39" s="192">
        <f>AD40/AE37</f>
        <v>146264.62646264627</v>
      </c>
      <c r="AE39" s="193"/>
      <c r="AF39" s="167">
        <v>0</v>
      </c>
      <c r="AG39" s="188"/>
      <c r="AH39" s="167">
        <v>0</v>
      </c>
      <c r="AI39" s="188"/>
      <c r="AJ39" s="33"/>
      <c r="AK39" s="34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</row>
    <row r="40" spans="1:83" s="35" customFormat="1" ht="13.7" customHeight="1" thickBot="1" x14ac:dyDescent="0.25">
      <c r="A40" s="191"/>
      <c r="B40" s="30"/>
      <c r="C40" s="109">
        <v>0</v>
      </c>
      <c r="D40" s="109"/>
      <c r="E40" s="109">
        <v>0</v>
      </c>
      <c r="F40" s="109"/>
      <c r="G40" s="192">
        <v>12935000</v>
      </c>
      <c r="H40" s="193"/>
      <c r="I40" s="189">
        <v>0</v>
      </c>
      <c r="J40" s="190"/>
      <c r="K40" s="107">
        <v>0</v>
      </c>
      <c r="L40" s="108"/>
      <c r="M40" s="107">
        <v>0</v>
      </c>
      <c r="N40" s="108"/>
      <c r="O40" s="107">
        <v>0</v>
      </c>
      <c r="P40" s="108"/>
      <c r="Q40" s="44"/>
      <c r="R40" s="45"/>
      <c r="S40" s="33"/>
      <c r="T40" s="185"/>
      <c r="U40" s="3"/>
      <c r="V40" s="178">
        <v>0</v>
      </c>
      <c r="W40" s="178"/>
      <c r="X40" s="178">
        <v>0</v>
      </c>
      <c r="Y40" s="178"/>
      <c r="Z40" s="178">
        <v>0</v>
      </c>
      <c r="AA40" s="178"/>
      <c r="AB40" s="178">
        <v>0</v>
      </c>
      <c r="AC40" s="178"/>
      <c r="AD40" s="192">
        <v>13000000</v>
      </c>
      <c r="AE40" s="193"/>
      <c r="AF40" s="167">
        <v>0</v>
      </c>
      <c r="AG40" s="188"/>
      <c r="AH40" s="167">
        <v>0</v>
      </c>
      <c r="AI40" s="188"/>
      <c r="AJ40" s="33"/>
      <c r="AK40" s="34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</row>
    <row r="41" spans="1:83" ht="15.75" thickBot="1" x14ac:dyDescent="0.3">
      <c r="A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9"/>
      <c r="S41" s="20"/>
      <c r="T41" s="1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0"/>
      <c r="AK41" s="21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</row>
    <row r="42" spans="1:83" s="35" customFormat="1" ht="13.7" customHeight="1" thickBot="1" x14ac:dyDescent="0.25">
      <c r="A42" s="191">
        <v>7</v>
      </c>
      <c r="B42" s="30"/>
      <c r="C42" s="212" t="s">
        <v>317</v>
      </c>
      <c r="D42" s="212"/>
      <c r="E42" s="137" t="s">
        <v>317</v>
      </c>
      <c r="F42" s="137"/>
      <c r="G42" s="125" t="s">
        <v>341</v>
      </c>
      <c r="H42" s="125"/>
      <c r="I42" s="138" t="s">
        <v>317</v>
      </c>
      <c r="J42" s="139"/>
      <c r="K42" s="132" t="s">
        <v>317</v>
      </c>
      <c r="L42" s="147"/>
      <c r="M42" s="137" t="s">
        <v>1</v>
      </c>
      <c r="N42" s="137"/>
      <c r="O42" s="138" t="s">
        <v>317</v>
      </c>
      <c r="P42" s="139"/>
      <c r="Q42" s="31"/>
      <c r="R42" s="32"/>
      <c r="S42" s="33"/>
      <c r="T42" s="183">
        <v>7</v>
      </c>
      <c r="U42" s="3"/>
      <c r="V42" s="137" t="s">
        <v>317</v>
      </c>
      <c r="W42" s="137"/>
      <c r="X42" s="137" t="s">
        <v>1</v>
      </c>
      <c r="Y42" s="137"/>
      <c r="Z42" s="137" t="s">
        <v>317</v>
      </c>
      <c r="AA42" s="137"/>
      <c r="AB42" s="137" t="s">
        <v>317</v>
      </c>
      <c r="AC42" s="137"/>
      <c r="AD42" s="138" t="s">
        <v>341</v>
      </c>
      <c r="AE42" s="139"/>
      <c r="AF42" s="138" t="s">
        <v>317</v>
      </c>
      <c r="AG42" s="203"/>
      <c r="AH42" s="138" t="s">
        <v>317</v>
      </c>
      <c r="AI42" s="139"/>
      <c r="AJ42" s="33"/>
      <c r="AK42" s="49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</row>
    <row r="43" spans="1:83" s="35" customFormat="1" ht="16.5" customHeight="1" thickBot="1" x14ac:dyDescent="0.25">
      <c r="A43" s="191"/>
      <c r="B43" s="30"/>
      <c r="C43" s="4" t="s">
        <v>425</v>
      </c>
      <c r="D43" s="5">
        <v>38.57</v>
      </c>
      <c r="E43" s="4" t="s">
        <v>426</v>
      </c>
      <c r="F43" s="5">
        <v>40.130000000000003</v>
      </c>
      <c r="G43" s="4" t="s">
        <v>427</v>
      </c>
      <c r="H43" s="5">
        <v>91.62</v>
      </c>
      <c r="I43" s="4" t="s">
        <v>428</v>
      </c>
      <c r="J43" s="5">
        <v>38.49</v>
      </c>
      <c r="K43" s="4" t="s">
        <v>429</v>
      </c>
      <c r="L43" s="5">
        <v>42.12</v>
      </c>
      <c r="M43" s="4" t="s">
        <v>430</v>
      </c>
      <c r="N43" s="5">
        <v>63.1</v>
      </c>
      <c r="O43" s="4" t="s">
        <v>431</v>
      </c>
      <c r="P43" s="5">
        <v>39.78</v>
      </c>
      <c r="Q43" s="40"/>
      <c r="R43" s="41"/>
      <c r="S43" s="33"/>
      <c r="T43" s="184"/>
      <c r="U43" s="3"/>
      <c r="V43" s="36" t="s">
        <v>432</v>
      </c>
      <c r="W43" s="37">
        <v>39.78</v>
      </c>
      <c r="X43" s="96" t="s">
        <v>433</v>
      </c>
      <c r="Y43" s="37">
        <v>63.1</v>
      </c>
      <c r="Z43" s="36" t="s">
        <v>434</v>
      </c>
      <c r="AA43" s="37">
        <v>42.12</v>
      </c>
      <c r="AB43" s="80" t="s">
        <v>435</v>
      </c>
      <c r="AC43" s="81">
        <v>38.49</v>
      </c>
      <c r="AD43" s="36" t="s">
        <v>436</v>
      </c>
      <c r="AE43" s="37">
        <v>91.62</v>
      </c>
      <c r="AF43" s="36" t="s">
        <v>437</v>
      </c>
      <c r="AG43" s="46">
        <v>40.130000000000003</v>
      </c>
      <c r="AH43" s="80" t="s">
        <v>438</v>
      </c>
      <c r="AI43" s="81">
        <v>38.57</v>
      </c>
      <c r="AJ43" s="33"/>
      <c r="AK43" s="34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</row>
    <row r="44" spans="1:83" s="35" customFormat="1" ht="13.7" customHeight="1" thickBot="1" x14ac:dyDescent="0.25">
      <c r="A44" s="191"/>
      <c r="B44" s="30"/>
      <c r="C44" s="120" t="s">
        <v>80</v>
      </c>
      <c r="D44" s="121"/>
      <c r="E44" s="120" t="s">
        <v>80</v>
      </c>
      <c r="F44" s="121"/>
      <c r="G44" s="120" t="s">
        <v>80</v>
      </c>
      <c r="H44" s="121"/>
      <c r="I44" s="158" t="s">
        <v>80</v>
      </c>
      <c r="J44" s="121"/>
      <c r="K44" s="120" t="s">
        <v>80</v>
      </c>
      <c r="L44" s="121"/>
      <c r="M44" s="120" t="s">
        <v>80</v>
      </c>
      <c r="N44" s="121"/>
      <c r="O44" s="120" t="s">
        <v>80</v>
      </c>
      <c r="P44" s="121"/>
      <c r="Q44" s="42"/>
      <c r="R44" s="43"/>
      <c r="S44" s="33"/>
      <c r="T44" s="184"/>
      <c r="U44" s="3"/>
      <c r="V44" s="181" t="s">
        <v>80</v>
      </c>
      <c r="W44" s="182"/>
      <c r="X44" s="181" t="s">
        <v>80</v>
      </c>
      <c r="Y44" s="182"/>
      <c r="Z44" s="181" t="s">
        <v>80</v>
      </c>
      <c r="AA44" s="182"/>
      <c r="AB44" s="181" t="s">
        <v>80</v>
      </c>
      <c r="AC44" s="182"/>
      <c r="AD44" s="181" t="s">
        <v>80</v>
      </c>
      <c r="AE44" s="182"/>
      <c r="AF44" s="181" t="s">
        <v>80</v>
      </c>
      <c r="AG44" s="182"/>
      <c r="AH44" s="181" t="s">
        <v>80</v>
      </c>
      <c r="AI44" s="195"/>
      <c r="AJ44" s="33"/>
      <c r="AK44" s="34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</row>
    <row r="45" spans="1:83" s="35" customFormat="1" ht="13.7" customHeight="1" thickBot="1" x14ac:dyDescent="0.25">
      <c r="A45" s="191"/>
      <c r="B45" s="30"/>
      <c r="C45" s="106">
        <v>0</v>
      </c>
      <c r="D45" s="106"/>
      <c r="E45" s="106">
        <v>0</v>
      </c>
      <c r="F45" s="106"/>
      <c r="G45" s="106">
        <v>0</v>
      </c>
      <c r="H45" s="106"/>
      <c r="I45" s="106">
        <v>0</v>
      </c>
      <c r="J45" s="106"/>
      <c r="K45" s="107">
        <v>0</v>
      </c>
      <c r="L45" s="108"/>
      <c r="M45" s="107">
        <v>0</v>
      </c>
      <c r="N45" s="108"/>
      <c r="O45" s="107">
        <v>0</v>
      </c>
      <c r="P45" s="108"/>
      <c r="Q45" s="44"/>
      <c r="R45" s="45"/>
      <c r="S45" s="33"/>
      <c r="T45" s="184"/>
      <c r="U45" s="3"/>
      <c r="V45" s="178">
        <v>0</v>
      </c>
      <c r="W45" s="178"/>
      <c r="X45" s="223"/>
      <c r="Y45" s="223"/>
      <c r="Z45" s="178"/>
      <c r="AA45" s="178"/>
      <c r="AB45" s="167">
        <v>0</v>
      </c>
      <c r="AC45" s="168"/>
      <c r="AD45" s="167">
        <v>0</v>
      </c>
      <c r="AE45" s="168"/>
      <c r="AF45" s="167">
        <v>0</v>
      </c>
      <c r="AG45" s="188"/>
      <c r="AH45" s="167">
        <v>0</v>
      </c>
      <c r="AI45" s="188"/>
      <c r="AJ45" s="33"/>
      <c r="AK45" s="34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</row>
    <row r="46" spans="1:83" s="35" customFormat="1" ht="13.7" customHeight="1" thickBot="1" x14ac:dyDescent="0.25">
      <c r="A46" s="191"/>
      <c r="B46" s="30"/>
      <c r="C46" s="106">
        <v>0</v>
      </c>
      <c r="D46" s="106"/>
      <c r="E46" s="106">
        <v>0</v>
      </c>
      <c r="F46" s="106"/>
      <c r="G46" s="106">
        <v>0</v>
      </c>
      <c r="H46" s="106"/>
      <c r="I46" s="106">
        <v>0</v>
      </c>
      <c r="J46" s="106"/>
      <c r="K46" s="107">
        <v>0</v>
      </c>
      <c r="L46" s="108"/>
      <c r="M46" s="107">
        <v>0</v>
      </c>
      <c r="N46" s="108"/>
      <c r="O46" s="107">
        <v>0</v>
      </c>
      <c r="P46" s="108"/>
      <c r="Q46" s="44"/>
      <c r="R46" s="45"/>
      <c r="S46" s="33"/>
      <c r="T46" s="185"/>
      <c r="U46" s="3"/>
      <c r="V46" s="178">
        <v>0</v>
      </c>
      <c r="W46" s="178"/>
      <c r="X46" s="223"/>
      <c r="Y46" s="223"/>
      <c r="Z46" s="178"/>
      <c r="AA46" s="178"/>
      <c r="AB46" s="167">
        <v>0</v>
      </c>
      <c r="AC46" s="168"/>
      <c r="AD46" s="167">
        <v>0</v>
      </c>
      <c r="AE46" s="168"/>
      <c r="AF46" s="167">
        <v>0</v>
      </c>
      <c r="AG46" s="188"/>
      <c r="AH46" s="167">
        <v>0</v>
      </c>
      <c r="AI46" s="188"/>
      <c r="AJ46" s="33"/>
      <c r="AK46" s="34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</row>
    <row r="47" spans="1:83" ht="15.75" thickBot="1" x14ac:dyDescent="0.3">
      <c r="A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9"/>
      <c r="S47" s="20"/>
      <c r="T47" s="1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20"/>
      <c r="AK47" s="21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</row>
    <row r="48" spans="1:83" s="35" customFormat="1" ht="13.7" customHeight="1" thickBot="1" x14ac:dyDescent="0.25">
      <c r="A48" s="191">
        <v>6</v>
      </c>
      <c r="B48" s="30"/>
      <c r="C48" s="137" t="s">
        <v>317</v>
      </c>
      <c r="D48" s="137"/>
      <c r="E48" s="125" t="s">
        <v>317</v>
      </c>
      <c r="F48" s="125"/>
      <c r="G48" s="124" t="s">
        <v>341</v>
      </c>
      <c r="H48" s="124"/>
      <c r="I48" s="138" t="s">
        <v>317</v>
      </c>
      <c r="J48" s="139"/>
      <c r="K48" s="201" t="s">
        <v>317</v>
      </c>
      <c r="L48" s="202"/>
      <c r="M48" s="125" t="s">
        <v>1</v>
      </c>
      <c r="N48" s="125"/>
      <c r="O48" s="138" t="s">
        <v>317</v>
      </c>
      <c r="P48" s="139"/>
      <c r="Q48" s="31"/>
      <c r="R48" s="32"/>
      <c r="S48" s="33"/>
      <c r="T48" s="183">
        <v>6</v>
      </c>
      <c r="U48" s="3"/>
      <c r="V48" s="137" t="s">
        <v>317</v>
      </c>
      <c r="W48" s="137"/>
      <c r="X48" s="124" t="s">
        <v>1</v>
      </c>
      <c r="Y48" s="124"/>
      <c r="Z48" s="137" t="s">
        <v>317</v>
      </c>
      <c r="AA48" s="137"/>
      <c r="AB48" s="137" t="s">
        <v>317</v>
      </c>
      <c r="AC48" s="137"/>
      <c r="AD48" s="132" t="s">
        <v>341</v>
      </c>
      <c r="AE48" s="147"/>
      <c r="AF48" s="221" t="s">
        <v>317</v>
      </c>
      <c r="AG48" s="222"/>
      <c r="AH48" s="138" t="s">
        <v>317</v>
      </c>
      <c r="AI48" s="139"/>
      <c r="AJ48" s="33"/>
      <c r="AK48" s="34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</row>
    <row r="49" spans="1:83" s="35" customFormat="1" ht="16.5" customHeight="1" thickBot="1" x14ac:dyDescent="0.25">
      <c r="A49" s="191"/>
      <c r="B49" s="30"/>
      <c r="C49" s="36" t="s">
        <v>439</v>
      </c>
      <c r="D49" s="39">
        <v>38.57</v>
      </c>
      <c r="E49" s="36" t="s">
        <v>440</v>
      </c>
      <c r="F49" s="37">
        <v>40.130000000000003</v>
      </c>
      <c r="G49" s="36" t="s">
        <v>441</v>
      </c>
      <c r="H49" s="37">
        <v>91.62</v>
      </c>
      <c r="I49" s="36" t="s">
        <v>442</v>
      </c>
      <c r="J49" s="37">
        <v>38.49</v>
      </c>
      <c r="K49" s="36" t="s">
        <v>443</v>
      </c>
      <c r="L49" s="37">
        <v>42.12</v>
      </c>
      <c r="M49" s="36" t="s">
        <v>444</v>
      </c>
      <c r="N49" s="37">
        <v>63.1</v>
      </c>
      <c r="O49" s="36" t="s">
        <v>445</v>
      </c>
      <c r="P49" s="37">
        <v>39.78</v>
      </c>
      <c r="Q49" s="40"/>
      <c r="R49" s="41"/>
      <c r="S49" s="33"/>
      <c r="T49" s="184"/>
      <c r="U49" s="3"/>
      <c r="V49" s="36" t="s">
        <v>446</v>
      </c>
      <c r="W49" s="37">
        <v>39.78</v>
      </c>
      <c r="X49" s="36" t="s">
        <v>447</v>
      </c>
      <c r="Y49" s="37">
        <v>63.1</v>
      </c>
      <c r="Z49" s="36" t="s">
        <v>448</v>
      </c>
      <c r="AA49" s="37">
        <v>42.12</v>
      </c>
      <c r="AB49" s="36" t="s">
        <v>449</v>
      </c>
      <c r="AC49" s="37">
        <v>38.49</v>
      </c>
      <c r="AD49" s="66" t="s">
        <v>539</v>
      </c>
      <c r="AE49" s="67">
        <v>89.91</v>
      </c>
      <c r="AF49" s="4" t="s">
        <v>450</v>
      </c>
      <c r="AG49" s="59">
        <v>40.130000000000003</v>
      </c>
      <c r="AH49" s="4" t="s">
        <v>451</v>
      </c>
      <c r="AI49" s="59">
        <v>38.57</v>
      </c>
      <c r="AJ49" s="33"/>
      <c r="AK49" s="34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</row>
    <row r="50" spans="1:83" s="35" customFormat="1" ht="13.7" customHeight="1" thickBot="1" x14ac:dyDescent="0.25">
      <c r="A50" s="191"/>
      <c r="B50" s="30"/>
      <c r="C50" s="207" t="s">
        <v>80</v>
      </c>
      <c r="D50" s="208"/>
      <c r="E50" s="181" t="s">
        <v>80</v>
      </c>
      <c r="F50" s="182"/>
      <c r="G50" s="181" t="s">
        <v>80</v>
      </c>
      <c r="H50" s="182"/>
      <c r="I50" s="181" t="s">
        <v>80</v>
      </c>
      <c r="J50" s="182"/>
      <c r="K50" s="181" t="s">
        <v>80</v>
      </c>
      <c r="L50" s="182"/>
      <c r="M50" s="181" t="s">
        <v>80</v>
      </c>
      <c r="N50" s="182"/>
      <c r="O50" s="181" t="s">
        <v>80</v>
      </c>
      <c r="P50" s="182"/>
      <c r="Q50" s="42"/>
      <c r="R50" s="43"/>
      <c r="S50" s="33"/>
      <c r="T50" s="184"/>
      <c r="U50" s="3"/>
      <c r="V50" s="181" t="s">
        <v>80</v>
      </c>
      <c r="W50" s="182"/>
      <c r="X50" s="181" t="s">
        <v>80</v>
      </c>
      <c r="Y50" s="182"/>
      <c r="Z50" s="181" t="s">
        <v>80</v>
      </c>
      <c r="AA50" s="182"/>
      <c r="AB50" s="181" t="s">
        <v>80</v>
      </c>
      <c r="AC50" s="182"/>
      <c r="AD50" s="199" t="s">
        <v>534</v>
      </c>
      <c r="AE50" s="200"/>
      <c r="AF50" s="120" t="s">
        <v>80</v>
      </c>
      <c r="AG50" s="121"/>
      <c r="AH50" s="120" t="s">
        <v>80</v>
      </c>
      <c r="AI50" s="121"/>
      <c r="AJ50" s="33"/>
      <c r="AK50" s="34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</row>
    <row r="51" spans="1:83" s="35" customFormat="1" ht="13.7" customHeight="1" thickBot="1" x14ac:dyDescent="0.25">
      <c r="A51" s="191"/>
      <c r="B51" s="30"/>
      <c r="C51" s="220">
        <v>0</v>
      </c>
      <c r="D51" s="220"/>
      <c r="E51" s="178">
        <v>0</v>
      </c>
      <c r="F51" s="178"/>
      <c r="G51" s="178">
        <v>0</v>
      </c>
      <c r="H51" s="178"/>
      <c r="I51" s="178">
        <v>0</v>
      </c>
      <c r="J51" s="178"/>
      <c r="K51" s="167">
        <v>0</v>
      </c>
      <c r="L51" s="168"/>
      <c r="M51" s="167">
        <v>0</v>
      </c>
      <c r="N51" s="168"/>
      <c r="O51" s="167">
        <v>0</v>
      </c>
      <c r="P51" s="168"/>
      <c r="Q51" s="44"/>
      <c r="R51" s="45"/>
      <c r="S51" s="33"/>
      <c r="T51" s="184"/>
      <c r="U51" s="3"/>
      <c r="V51" s="178">
        <v>0</v>
      </c>
      <c r="W51" s="178"/>
      <c r="X51" s="178">
        <v>0</v>
      </c>
      <c r="Y51" s="178"/>
      <c r="Z51" s="178">
        <v>0</v>
      </c>
      <c r="AA51" s="178"/>
      <c r="AB51" s="178">
        <v>0</v>
      </c>
      <c r="AC51" s="178"/>
      <c r="AD51" s="192">
        <f>AD52/AE49</f>
        <v>144589.03347792238</v>
      </c>
      <c r="AE51" s="193"/>
      <c r="AF51" s="107">
        <v>0</v>
      </c>
      <c r="AG51" s="108"/>
      <c r="AH51" s="107">
        <v>0</v>
      </c>
      <c r="AI51" s="108"/>
      <c r="AJ51" s="33"/>
      <c r="AK51" s="34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</row>
    <row r="52" spans="1:83" s="35" customFormat="1" ht="13.7" customHeight="1" thickBot="1" x14ac:dyDescent="0.25">
      <c r="A52" s="191"/>
      <c r="B52" s="30"/>
      <c r="C52" s="220">
        <v>0</v>
      </c>
      <c r="D52" s="220"/>
      <c r="E52" s="178">
        <v>0</v>
      </c>
      <c r="F52" s="178"/>
      <c r="G52" s="178">
        <v>0</v>
      </c>
      <c r="H52" s="178"/>
      <c r="I52" s="178">
        <v>0</v>
      </c>
      <c r="J52" s="178"/>
      <c r="K52" s="167">
        <v>0</v>
      </c>
      <c r="L52" s="168"/>
      <c r="M52" s="167">
        <v>0</v>
      </c>
      <c r="N52" s="168"/>
      <c r="O52" s="167">
        <v>0</v>
      </c>
      <c r="P52" s="168"/>
      <c r="Q52" s="44"/>
      <c r="R52" s="45"/>
      <c r="S52" s="33"/>
      <c r="T52" s="185"/>
      <c r="U52" s="3"/>
      <c r="V52" s="178">
        <v>0</v>
      </c>
      <c r="W52" s="178"/>
      <c r="X52" s="178">
        <v>0</v>
      </c>
      <c r="Y52" s="178"/>
      <c r="Z52" s="178">
        <v>0</v>
      </c>
      <c r="AA52" s="178"/>
      <c r="AB52" s="178">
        <v>0</v>
      </c>
      <c r="AC52" s="178"/>
      <c r="AD52" s="192">
        <v>13000000</v>
      </c>
      <c r="AE52" s="193"/>
      <c r="AF52" s="107">
        <v>0</v>
      </c>
      <c r="AG52" s="108"/>
      <c r="AH52" s="107">
        <v>0</v>
      </c>
      <c r="AI52" s="108"/>
      <c r="AJ52" s="33"/>
      <c r="AK52" s="34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</row>
    <row r="53" spans="1:83" ht="15.75" thickBot="1" x14ac:dyDescent="0.3">
      <c r="A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9"/>
      <c r="S53" s="20"/>
      <c r="T53" s="1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50"/>
      <c r="AI53" s="51"/>
      <c r="AJ53" s="20"/>
      <c r="AK53" s="21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s="35" customFormat="1" ht="13.7" customHeight="1" thickBot="1" x14ac:dyDescent="0.25">
      <c r="A54" s="191">
        <v>5</v>
      </c>
      <c r="B54" s="30"/>
      <c r="C54" s="137" t="s">
        <v>317</v>
      </c>
      <c r="D54" s="137"/>
      <c r="E54" s="137" t="s">
        <v>317</v>
      </c>
      <c r="F54" s="137"/>
      <c r="G54" s="125" t="s">
        <v>341</v>
      </c>
      <c r="H54" s="125"/>
      <c r="I54" s="201" t="s">
        <v>317</v>
      </c>
      <c r="J54" s="202"/>
      <c r="K54" s="218" t="s">
        <v>317</v>
      </c>
      <c r="L54" s="219"/>
      <c r="M54" s="137" t="s">
        <v>1</v>
      </c>
      <c r="N54" s="137"/>
      <c r="O54" s="138" t="s">
        <v>317</v>
      </c>
      <c r="P54" s="139"/>
      <c r="Q54" s="31"/>
      <c r="R54" s="32"/>
      <c r="S54" s="33"/>
      <c r="T54" s="183">
        <v>5</v>
      </c>
      <c r="U54" s="3"/>
      <c r="V54" s="137" t="s">
        <v>317</v>
      </c>
      <c r="W54" s="137"/>
      <c r="X54" s="124" t="s">
        <v>1</v>
      </c>
      <c r="Y54" s="124"/>
      <c r="Z54" s="124" t="s">
        <v>317</v>
      </c>
      <c r="AA54" s="124"/>
      <c r="AB54" s="211" t="s">
        <v>317</v>
      </c>
      <c r="AC54" s="211"/>
      <c r="AD54" s="132" t="s">
        <v>341</v>
      </c>
      <c r="AE54" s="147"/>
      <c r="AF54" s="201" t="s">
        <v>317</v>
      </c>
      <c r="AG54" s="217"/>
      <c r="AH54" s="138" t="s">
        <v>317</v>
      </c>
      <c r="AI54" s="139"/>
      <c r="AJ54" s="33"/>
      <c r="AK54" s="34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</row>
    <row r="55" spans="1:83" s="35" customFormat="1" ht="16.5" customHeight="1" thickBot="1" x14ac:dyDescent="0.25">
      <c r="A55" s="191"/>
      <c r="B55" s="30"/>
      <c r="C55" s="4" t="s">
        <v>452</v>
      </c>
      <c r="D55" s="5">
        <v>38.57</v>
      </c>
      <c r="E55" s="4" t="s">
        <v>453</v>
      </c>
      <c r="F55" s="5">
        <v>40.130000000000003</v>
      </c>
      <c r="G55" s="4" t="s">
        <v>454</v>
      </c>
      <c r="H55" s="5">
        <v>91.62</v>
      </c>
      <c r="I55" s="4" t="s">
        <v>455</v>
      </c>
      <c r="J55" s="5">
        <v>38.49</v>
      </c>
      <c r="K55" s="4" t="s">
        <v>456</v>
      </c>
      <c r="L55" s="5">
        <v>42.12</v>
      </c>
      <c r="M55" s="94" t="s">
        <v>457</v>
      </c>
      <c r="N55" s="95">
        <v>63.1</v>
      </c>
      <c r="O55" s="4" t="s">
        <v>458</v>
      </c>
      <c r="P55" s="5">
        <v>39.78</v>
      </c>
      <c r="Q55" s="40"/>
      <c r="R55" s="41"/>
      <c r="S55" s="33"/>
      <c r="T55" s="184"/>
      <c r="U55" s="3"/>
      <c r="V55" s="4" t="s">
        <v>459</v>
      </c>
      <c r="W55" s="59">
        <v>39.78</v>
      </c>
      <c r="X55" s="68" t="s">
        <v>460</v>
      </c>
      <c r="Y55" s="69">
        <v>63.1</v>
      </c>
      <c r="Z55" s="36" t="s">
        <v>461</v>
      </c>
      <c r="AA55" s="37">
        <v>42.12</v>
      </c>
      <c r="AB55" s="36" t="s">
        <v>462</v>
      </c>
      <c r="AC55" s="37">
        <v>38.49</v>
      </c>
      <c r="AD55" s="36" t="s">
        <v>463</v>
      </c>
      <c r="AE55" s="37">
        <v>91.62</v>
      </c>
      <c r="AF55" s="4" t="s">
        <v>464</v>
      </c>
      <c r="AG55" s="59">
        <v>40.130000000000003</v>
      </c>
      <c r="AH55" s="36" t="s">
        <v>465</v>
      </c>
      <c r="AI55" s="37">
        <v>38.57</v>
      </c>
      <c r="AJ55" s="33"/>
      <c r="AK55" s="34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</row>
    <row r="56" spans="1:83" s="35" customFormat="1" ht="13.7" customHeight="1" thickBot="1" x14ac:dyDescent="0.25">
      <c r="A56" s="191"/>
      <c r="B56" s="30"/>
      <c r="C56" s="120" t="s">
        <v>80</v>
      </c>
      <c r="D56" s="121"/>
      <c r="E56" s="120" t="s">
        <v>80</v>
      </c>
      <c r="F56" s="121"/>
      <c r="G56" s="120" t="s">
        <v>80</v>
      </c>
      <c r="H56" s="121"/>
      <c r="I56" s="120" t="s">
        <v>80</v>
      </c>
      <c r="J56" s="121"/>
      <c r="K56" s="120" t="s">
        <v>80</v>
      </c>
      <c r="L56" s="121"/>
      <c r="M56" s="120" t="s">
        <v>80</v>
      </c>
      <c r="N56" s="121"/>
      <c r="O56" s="120" t="s">
        <v>80</v>
      </c>
      <c r="P56" s="121"/>
      <c r="Q56" s="42"/>
      <c r="R56" s="43"/>
      <c r="S56" s="33"/>
      <c r="T56" s="184"/>
      <c r="U56" s="3"/>
      <c r="V56" s="120" t="s">
        <v>80</v>
      </c>
      <c r="W56" s="121"/>
      <c r="X56" s="181" t="s">
        <v>80</v>
      </c>
      <c r="Y56" s="182"/>
      <c r="Z56" s="181" t="s">
        <v>80</v>
      </c>
      <c r="AA56" s="182"/>
      <c r="AB56" s="181" t="s">
        <v>80</v>
      </c>
      <c r="AC56" s="182"/>
      <c r="AD56" s="181" t="s">
        <v>80</v>
      </c>
      <c r="AE56" s="182"/>
      <c r="AF56" s="120" t="s">
        <v>80</v>
      </c>
      <c r="AG56" s="121"/>
      <c r="AH56" s="181" t="s">
        <v>80</v>
      </c>
      <c r="AI56" s="182"/>
      <c r="AJ56" s="33"/>
      <c r="AK56" s="34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</row>
    <row r="57" spans="1:83" s="35" customFormat="1" ht="13.7" customHeight="1" thickBot="1" x14ac:dyDescent="0.25">
      <c r="A57" s="191"/>
      <c r="B57" s="30"/>
      <c r="C57" s="106">
        <v>0</v>
      </c>
      <c r="D57" s="106"/>
      <c r="E57" s="106">
        <v>0</v>
      </c>
      <c r="F57" s="106"/>
      <c r="G57" s="106">
        <v>0</v>
      </c>
      <c r="H57" s="106"/>
      <c r="I57" s="106">
        <v>0</v>
      </c>
      <c r="J57" s="106"/>
      <c r="K57" s="106">
        <v>0</v>
      </c>
      <c r="L57" s="106"/>
      <c r="M57" s="215"/>
      <c r="N57" s="216"/>
      <c r="O57" s="107">
        <v>0</v>
      </c>
      <c r="P57" s="108"/>
      <c r="Q57" s="44"/>
      <c r="R57" s="45"/>
      <c r="S57" s="33"/>
      <c r="T57" s="184"/>
      <c r="U57" s="3"/>
      <c r="V57" s="107">
        <v>0</v>
      </c>
      <c r="W57" s="108"/>
      <c r="X57" s="178">
        <v>0</v>
      </c>
      <c r="Y57" s="178"/>
      <c r="Z57" s="178">
        <v>0</v>
      </c>
      <c r="AA57" s="178"/>
      <c r="AB57" s="178">
        <v>0</v>
      </c>
      <c r="AC57" s="178"/>
      <c r="AD57" s="167">
        <v>0</v>
      </c>
      <c r="AE57" s="168"/>
      <c r="AF57" s="107">
        <v>0</v>
      </c>
      <c r="AG57" s="108"/>
      <c r="AH57" s="167">
        <v>0</v>
      </c>
      <c r="AI57" s="168"/>
      <c r="AJ57" s="33"/>
      <c r="AK57" s="34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</row>
    <row r="58" spans="1:83" s="35" customFormat="1" ht="13.7" customHeight="1" thickBot="1" x14ac:dyDescent="0.25">
      <c r="A58" s="191"/>
      <c r="B58" s="30"/>
      <c r="C58" s="106">
        <v>0</v>
      </c>
      <c r="D58" s="106"/>
      <c r="E58" s="106">
        <v>0</v>
      </c>
      <c r="F58" s="106"/>
      <c r="G58" s="106">
        <v>0</v>
      </c>
      <c r="H58" s="106"/>
      <c r="I58" s="106">
        <v>0</v>
      </c>
      <c r="J58" s="106"/>
      <c r="K58" s="106">
        <v>0</v>
      </c>
      <c r="L58" s="106"/>
      <c r="M58" s="215"/>
      <c r="N58" s="216"/>
      <c r="O58" s="107">
        <v>0</v>
      </c>
      <c r="P58" s="108"/>
      <c r="Q58" s="44"/>
      <c r="R58" s="45"/>
      <c r="S58" s="33"/>
      <c r="T58" s="185"/>
      <c r="U58" s="3"/>
      <c r="V58" s="107">
        <v>0</v>
      </c>
      <c r="W58" s="108"/>
      <c r="X58" s="178">
        <v>0</v>
      </c>
      <c r="Y58" s="178"/>
      <c r="Z58" s="178">
        <v>0</v>
      </c>
      <c r="AA58" s="178"/>
      <c r="AB58" s="178">
        <v>0</v>
      </c>
      <c r="AC58" s="178"/>
      <c r="AD58" s="167">
        <v>0</v>
      </c>
      <c r="AE58" s="168"/>
      <c r="AF58" s="107">
        <v>0</v>
      </c>
      <c r="AG58" s="108"/>
      <c r="AH58" s="167">
        <v>0</v>
      </c>
      <c r="AI58" s="168"/>
      <c r="AJ58" s="33"/>
      <c r="AK58" s="34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</row>
    <row r="59" spans="1:83" ht="15.75" thickBot="1" x14ac:dyDescent="0.3">
      <c r="A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9"/>
      <c r="S59" s="20"/>
      <c r="T59" s="1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20"/>
      <c r="AK59" s="21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</row>
    <row r="60" spans="1:83" s="35" customFormat="1" ht="13.7" customHeight="1" thickBot="1" x14ac:dyDescent="0.25">
      <c r="A60" s="191">
        <v>4</v>
      </c>
      <c r="B60" s="30"/>
      <c r="C60" s="137" t="s">
        <v>317</v>
      </c>
      <c r="D60" s="137"/>
      <c r="E60" s="137" t="s">
        <v>317</v>
      </c>
      <c r="F60" s="137"/>
      <c r="G60" s="211" t="s">
        <v>341</v>
      </c>
      <c r="H60" s="211"/>
      <c r="I60" s="132" t="s">
        <v>317</v>
      </c>
      <c r="J60" s="147"/>
      <c r="K60" s="138" t="s">
        <v>317</v>
      </c>
      <c r="L60" s="139"/>
      <c r="M60" s="212" t="s">
        <v>1</v>
      </c>
      <c r="N60" s="212"/>
      <c r="O60" s="213" t="s">
        <v>317</v>
      </c>
      <c r="P60" s="214"/>
      <c r="Q60" s="31"/>
      <c r="R60" s="32"/>
      <c r="S60" s="33"/>
      <c r="T60" s="183">
        <v>4</v>
      </c>
      <c r="U60" s="3"/>
      <c r="V60" s="137" t="s">
        <v>317</v>
      </c>
      <c r="W60" s="137"/>
      <c r="X60" s="124" t="s">
        <v>1</v>
      </c>
      <c r="Y60" s="124"/>
      <c r="Z60" s="125" t="s">
        <v>317</v>
      </c>
      <c r="AA60" s="125"/>
      <c r="AB60" s="124" t="s">
        <v>317</v>
      </c>
      <c r="AC60" s="124"/>
      <c r="AD60" s="132" t="s">
        <v>341</v>
      </c>
      <c r="AE60" s="147"/>
      <c r="AF60" s="201" t="s">
        <v>317</v>
      </c>
      <c r="AG60" s="217"/>
      <c r="AH60" s="132" t="s">
        <v>317</v>
      </c>
      <c r="AI60" s="147"/>
      <c r="AJ60" s="33"/>
      <c r="AK60" s="34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</row>
    <row r="61" spans="1:83" s="35" customFormat="1" ht="16.5" customHeight="1" thickBot="1" x14ac:dyDescent="0.25">
      <c r="A61" s="191"/>
      <c r="B61" s="30"/>
      <c r="C61" s="4" t="s">
        <v>466</v>
      </c>
      <c r="D61" s="5">
        <v>38.57</v>
      </c>
      <c r="E61" s="4" t="s">
        <v>467</v>
      </c>
      <c r="F61" s="5">
        <v>40.130000000000003</v>
      </c>
      <c r="G61" s="4" t="s">
        <v>468</v>
      </c>
      <c r="H61" s="5">
        <v>91.62</v>
      </c>
      <c r="I61" s="4" t="s">
        <v>469</v>
      </c>
      <c r="J61" s="5">
        <v>38.49</v>
      </c>
      <c r="K61" s="91" t="s">
        <v>470</v>
      </c>
      <c r="L61" s="5">
        <v>42.12</v>
      </c>
      <c r="M61" s="4" t="s">
        <v>471</v>
      </c>
      <c r="N61" s="5">
        <v>63.1</v>
      </c>
      <c r="O61" s="4" t="s">
        <v>472</v>
      </c>
      <c r="P61" s="5">
        <v>39.78</v>
      </c>
      <c r="Q61" s="40"/>
      <c r="R61" s="41"/>
      <c r="S61" s="33"/>
      <c r="T61" s="184"/>
      <c r="U61" s="3"/>
      <c r="V61" s="36" t="s">
        <v>473</v>
      </c>
      <c r="W61" s="37">
        <v>39.78</v>
      </c>
      <c r="X61" s="36" t="s">
        <v>474</v>
      </c>
      <c r="Y61" s="37">
        <v>63.1</v>
      </c>
      <c r="Z61" s="36" t="s">
        <v>475</v>
      </c>
      <c r="AA61" s="37">
        <v>42.12</v>
      </c>
      <c r="AB61" s="36" t="s">
        <v>476</v>
      </c>
      <c r="AC61" s="37">
        <v>38.49</v>
      </c>
      <c r="AD61" s="36" t="s">
        <v>477</v>
      </c>
      <c r="AE61" s="39">
        <v>91.62</v>
      </c>
      <c r="AF61" s="36" t="s">
        <v>478</v>
      </c>
      <c r="AG61" s="46">
        <v>40.130000000000003</v>
      </c>
      <c r="AH61" s="36" t="s">
        <v>479</v>
      </c>
      <c r="AI61" s="37">
        <v>38.57</v>
      </c>
      <c r="AJ61" s="33"/>
      <c r="AK61" s="34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</row>
    <row r="62" spans="1:83" s="35" customFormat="1" ht="13.7" customHeight="1" thickBot="1" x14ac:dyDescent="0.25">
      <c r="A62" s="191"/>
      <c r="B62" s="30"/>
      <c r="C62" s="120" t="s">
        <v>80</v>
      </c>
      <c r="D62" s="121"/>
      <c r="E62" s="120" t="s">
        <v>80</v>
      </c>
      <c r="F62" s="121"/>
      <c r="G62" s="120" t="s">
        <v>80</v>
      </c>
      <c r="H62" s="121"/>
      <c r="I62" s="120" t="s">
        <v>80</v>
      </c>
      <c r="J62" s="121"/>
      <c r="K62" s="120" t="s">
        <v>80</v>
      </c>
      <c r="L62" s="121"/>
      <c r="M62" s="120" t="s">
        <v>80</v>
      </c>
      <c r="N62" s="121"/>
      <c r="O62" s="120" t="s">
        <v>80</v>
      </c>
      <c r="P62" s="121"/>
      <c r="Q62" s="42"/>
      <c r="R62" s="43"/>
      <c r="S62" s="33"/>
      <c r="T62" s="184"/>
      <c r="U62" s="3"/>
      <c r="V62" s="181" t="s">
        <v>80</v>
      </c>
      <c r="W62" s="182"/>
      <c r="X62" s="181" t="s">
        <v>80</v>
      </c>
      <c r="Y62" s="182"/>
      <c r="Z62" s="181" t="s">
        <v>80</v>
      </c>
      <c r="AA62" s="182"/>
      <c r="AB62" s="181" t="s">
        <v>80</v>
      </c>
      <c r="AC62" s="182"/>
      <c r="AD62" s="207" t="s">
        <v>80</v>
      </c>
      <c r="AE62" s="208"/>
      <c r="AF62" s="181" t="s">
        <v>80</v>
      </c>
      <c r="AG62" s="195"/>
      <c r="AH62" s="181" t="s">
        <v>80</v>
      </c>
      <c r="AI62" s="182"/>
      <c r="AJ62" s="33"/>
      <c r="AK62" s="34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</row>
    <row r="63" spans="1:83" s="35" customFormat="1" ht="13.7" customHeight="1" thickBot="1" x14ac:dyDescent="0.25">
      <c r="A63" s="191"/>
      <c r="B63" s="30"/>
      <c r="C63" s="106">
        <v>0</v>
      </c>
      <c r="D63" s="106"/>
      <c r="E63" s="106">
        <v>0</v>
      </c>
      <c r="F63" s="106"/>
      <c r="G63" s="106">
        <v>0</v>
      </c>
      <c r="H63" s="106"/>
      <c r="I63" s="106">
        <v>0</v>
      </c>
      <c r="J63" s="106"/>
      <c r="K63" s="107">
        <v>0</v>
      </c>
      <c r="L63" s="108"/>
      <c r="M63" s="107">
        <v>0</v>
      </c>
      <c r="N63" s="108"/>
      <c r="O63" s="107">
        <v>0</v>
      </c>
      <c r="P63" s="108"/>
      <c r="Q63" s="44"/>
      <c r="R63" s="45"/>
      <c r="S63" s="33"/>
      <c r="T63" s="184"/>
      <c r="U63" s="3"/>
      <c r="V63" s="178">
        <v>0</v>
      </c>
      <c r="W63" s="178"/>
      <c r="X63" s="178">
        <v>0</v>
      </c>
      <c r="Y63" s="178"/>
      <c r="Z63" s="178">
        <v>0</v>
      </c>
      <c r="AA63" s="178"/>
      <c r="AB63" s="178">
        <v>0</v>
      </c>
      <c r="AC63" s="178"/>
      <c r="AD63" s="209">
        <v>0</v>
      </c>
      <c r="AE63" s="210"/>
      <c r="AF63" s="167">
        <v>0</v>
      </c>
      <c r="AG63" s="188"/>
      <c r="AH63" s="167">
        <v>0</v>
      </c>
      <c r="AI63" s="168"/>
      <c r="AJ63" s="52"/>
      <c r="AK63" s="34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</row>
    <row r="64" spans="1:83" s="35" customFormat="1" ht="13.7" customHeight="1" thickBot="1" x14ac:dyDescent="0.25">
      <c r="A64" s="191"/>
      <c r="B64" s="30"/>
      <c r="C64" s="106">
        <v>0</v>
      </c>
      <c r="D64" s="106"/>
      <c r="E64" s="106">
        <v>0</v>
      </c>
      <c r="F64" s="106"/>
      <c r="G64" s="106">
        <v>0</v>
      </c>
      <c r="H64" s="106"/>
      <c r="I64" s="106">
        <v>0</v>
      </c>
      <c r="J64" s="106"/>
      <c r="K64" s="107">
        <v>0</v>
      </c>
      <c r="L64" s="108"/>
      <c r="M64" s="107">
        <v>0</v>
      </c>
      <c r="N64" s="108"/>
      <c r="O64" s="107">
        <v>0</v>
      </c>
      <c r="P64" s="108"/>
      <c r="Q64" s="44"/>
      <c r="R64" s="45"/>
      <c r="S64" s="33"/>
      <c r="T64" s="185"/>
      <c r="U64" s="3"/>
      <c r="V64" s="178">
        <v>0</v>
      </c>
      <c r="W64" s="178"/>
      <c r="X64" s="178">
        <v>0</v>
      </c>
      <c r="Y64" s="178"/>
      <c r="Z64" s="178">
        <v>0</v>
      </c>
      <c r="AA64" s="178"/>
      <c r="AB64" s="178">
        <v>0</v>
      </c>
      <c r="AC64" s="178"/>
      <c r="AD64" s="178">
        <v>0</v>
      </c>
      <c r="AE64" s="178"/>
      <c r="AF64" s="167">
        <v>0</v>
      </c>
      <c r="AG64" s="188"/>
      <c r="AH64" s="167">
        <v>0</v>
      </c>
      <c r="AI64" s="168"/>
      <c r="AJ64" s="33"/>
      <c r="AK64" s="34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</row>
    <row r="65" spans="1:83" ht="15.75" thickBot="1" x14ac:dyDescent="0.3">
      <c r="A65" s="2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9"/>
      <c r="S65" s="20"/>
      <c r="T65" s="2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0"/>
      <c r="AK65" s="21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</row>
    <row r="66" spans="1:83" s="35" customFormat="1" ht="13.7" customHeight="1" thickBot="1" x14ac:dyDescent="0.25">
      <c r="A66" s="191">
        <v>3</v>
      </c>
      <c r="B66" s="30"/>
      <c r="C66" s="140" t="s">
        <v>317</v>
      </c>
      <c r="D66" s="140"/>
      <c r="E66" s="137" t="s">
        <v>317</v>
      </c>
      <c r="F66" s="137"/>
      <c r="G66" s="124" t="s">
        <v>341</v>
      </c>
      <c r="H66" s="124"/>
      <c r="I66" s="138" t="s">
        <v>317</v>
      </c>
      <c r="J66" s="139"/>
      <c r="K66" s="138" t="s">
        <v>317</v>
      </c>
      <c r="L66" s="139"/>
      <c r="M66" s="137" t="s">
        <v>1</v>
      </c>
      <c r="N66" s="137"/>
      <c r="O66" s="138" t="s">
        <v>317</v>
      </c>
      <c r="P66" s="139"/>
      <c r="Q66" s="31"/>
      <c r="R66" s="32"/>
      <c r="S66" s="33"/>
      <c r="T66" s="183">
        <v>3</v>
      </c>
      <c r="U66" s="3"/>
      <c r="V66" s="137" t="s">
        <v>317</v>
      </c>
      <c r="W66" s="137"/>
      <c r="X66" s="124" t="s">
        <v>1</v>
      </c>
      <c r="Y66" s="124"/>
      <c r="Z66" s="137" t="s">
        <v>317</v>
      </c>
      <c r="AA66" s="137"/>
      <c r="AB66" s="204" t="s">
        <v>317</v>
      </c>
      <c r="AC66" s="204"/>
      <c r="AD66" s="205" t="s">
        <v>341</v>
      </c>
      <c r="AE66" s="206"/>
      <c r="AF66" s="138" t="s">
        <v>317</v>
      </c>
      <c r="AG66" s="203"/>
      <c r="AH66" s="201" t="s">
        <v>317</v>
      </c>
      <c r="AI66" s="202"/>
      <c r="AJ66" s="33"/>
      <c r="AK66" s="34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</row>
    <row r="67" spans="1:83" s="35" customFormat="1" ht="16.5" customHeight="1" thickBot="1" x14ac:dyDescent="0.25">
      <c r="A67" s="191"/>
      <c r="B67" s="30"/>
      <c r="C67" s="4" t="s">
        <v>480</v>
      </c>
      <c r="D67" s="5">
        <v>38.57</v>
      </c>
      <c r="E67" s="4" t="s">
        <v>481</v>
      </c>
      <c r="F67" s="5">
        <v>40.130000000000003</v>
      </c>
      <c r="G67" s="4" t="s">
        <v>482</v>
      </c>
      <c r="H67" s="5">
        <v>91.62</v>
      </c>
      <c r="I67" s="4" t="s">
        <v>483</v>
      </c>
      <c r="J67" s="5">
        <v>38.49</v>
      </c>
      <c r="K67" s="4" t="s">
        <v>484</v>
      </c>
      <c r="L67" s="5">
        <v>42.12</v>
      </c>
      <c r="M67" s="4" t="s">
        <v>485</v>
      </c>
      <c r="N67" s="5">
        <v>63.1</v>
      </c>
      <c r="O67" s="4" t="s">
        <v>486</v>
      </c>
      <c r="P67" s="5">
        <v>39.78</v>
      </c>
      <c r="Q67" s="40"/>
      <c r="R67" s="41"/>
      <c r="S67" s="33"/>
      <c r="T67" s="184"/>
      <c r="U67" s="3"/>
      <c r="V67" s="36" t="s">
        <v>487</v>
      </c>
      <c r="W67" s="37">
        <v>39.78</v>
      </c>
      <c r="X67" s="36" t="s">
        <v>488</v>
      </c>
      <c r="Y67" s="37">
        <v>63.1</v>
      </c>
      <c r="Z67" s="36" t="s">
        <v>489</v>
      </c>
      <c r="AA67" s="37">
        <v>42.12</v>
      </c>
      <c r="AB67" s="36" t="s">
        <v>490</v>
      </c>
      <c r="AC67" s="37">
        <v>38.49</v>
      </c>
      <c r="AD67" s="66" t="s">
        <v>491</v>
      </c>
      <c r="AE67" s="67">
        <v>90.25</v>
      </c>
      <c r="AF67" s="36" t="s">
        <v>492</v>
      </c>
      <c r="AG67" s="46">
        <v>40.130000000000003</v>
      </c>
      <c r="AH67" s="36" t="s">
        <v>493</v>
      </c>
      <c r="AI67" s="37">
        <v>38.57</v>
      </c>
      <c r="AJ67" s="33"/>
      <c r="AK67" s="34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</row>
    <row r="68" spans="1:83" s="35" customFormat="1" ht="13.7" customHeight="1" thickBot="1" x14ac:dyDescent="0.25">
      <c r="A68" s="191"/>
      <c r="B68" s="30"/>
      <c r="C68" s="120" t="s">
        <v>80</v>
      </c>
      <c r="D68" s="121"/>
      <c r="E68" s="120" t="s">
        <v>80</v>
      </c>
      <c r="F68" s="121"/>
      <c r="G68" s="120" t="s">
        <v>80</v>
      </c>
      <c r="H68" s="121"/>
      <c r="I68" s="120" t="s">
        <v>80</v>
      </c>
      <c r="J68" s="121"/>
      <c r="K68" s="120" t="s">
        <v>80</v>
      </c>
      <c r="L68" s="121"/>
      <c r="M68" s="120" t="s">
        <v>80</v>
      </c>
      <c r="N68" s="121"/>
      <c r="O68" s="120" t="s">
        <v>80</v>
      </c>
      <c r="P68" s="121"/>
      <c r="Q68" s="42"/>
      <c r="R68" s="43"/>
      <c r="S68" s="33"/>
      <c r="T68" s="184"/>
      <c r="U68" s="3"/>
      <c r="V68" s="181" t="s">
        <v>80</v>
      </c>
      <c r="W68" s="182"/>
      <c r="X68" s="181" t="s">
        <v>80</v>
      </c>
      <c r="Y68" s="182"/>
      <c r="Z68" s="181" t="s">
        <v>80</v>
      </c>
      <c r="AA68" s="182"/>
      <c r="AB68" s="181" t="s">
        <v>80</v>
      </c>
      <c r="AC68" s="182"/>
      <c r="AD68" s="199" t="s">
        <v>534</v>
      </c>
      <c r="AE68" s="200"/>
      <c r="AF68" s="181" t="s">
        <v>80</v>
      </c>
      <c r="AG68" s="195"/>
      <c r="AH68" s="181" t="s">
        <v>80</v>
      </c>
      <c r="AI68" s="182"/>
      <c r="AJ68" s="33"/>
      <c r="AK68" s="34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</row>
    <row r="69" spans="1:83" s="35" customFormat="1" ht="13.7" customHeight="1" thickBot="1" x14ac:dyDescent="0.25">
      <c r="A69" s="191"/>
      <c r="B69" s="30"/>
      <c r="C69" s="107">
        <v>0</v>
      </c>
      <c r="D69" s="108"/>
      <c r="E69" s="106">
        <v>0</v>
      </c>
      <c r="F69" s="106"/>
      <c r="G69" s="106">
        <v>0</v>
      </c>
      <c r="H69" s="106"/>
      <c r="I69" s="106">
        <v>0</v>
      </c>
      <c r="J69" s="106"/>
      <c r="K69" s="107">
        <v>0</v>
      </c>
      <c r="L69" s="108"/>
      <c r="M69" s="107">
        <v>0</v>
      </c>
      <c r="N69" s="108"/>
      <c r="O69" s="107">
        <v>0</v>
      </c>
      <c r="P69" s="108"/>
      <c r="Q69" s="44"/>
      <c r="R69" s="45"/>
      <c r="S69" s="33"/>
      <c r="T69" s="184"/>
      <c r="U69" s="3"/>
      <c r="V69" s="178">
        <v>0</v>
      </c>
      <c r="W69" s="178"/>
      <c r="X69" s="178">
        <v>0</v>
      </c>
      <c r="Y69" s="178"/>
      <c r="Z69" s="178">
        <v>0</v>
      </c>
      <c r="AA69" s="178"/>
      <c r="AB69" s="178">
        <v>0</v>
      </c>
      <c r="AC69" s="178"/>
      <c r="AD69" s="192">
        <f>12700000/90.25</f>
        <v>140720.22160664821</v>
      </c>
      <c r="AE69" s="193"/>
      <c r="AF69" s="167">
        <v>0</v>
      </c>
      <c r="AG69" s="188"/>
      <c r="AH69" s="167">
        <v>0</v>
      </c>
      <c r="AI69" s="168"/>
      <c r="AJ69" s="33"/>
      <c r="AK69" s="34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</row>
    <row r="70" spans="1:83" s="35" customFormat="1" ht="13.7" customHeight="1" thickBot="1" x14ac:dyDescent="0.25">
      <c r="A70" s="191"/>
      <c r="B70" s="30"/>
      <c r="C70" s="107">
        <v>0</v>
      </c>
      <c r="D70" s="108"/>
      <c r="E70" s="106">
        <v>0</v>
      </c>
      <c r="F70" s="106"/>
      <c r="G70" s="106">
        <v>0</v>
      </c>
      <c r="H70" s="106"/>
      <c r="I70" s="106">
        <v>0</v>
      </c>
      <c r="J70" s="106"/>
      <c r="K70" s="107">
        <v>0</v>
      </c>
      <c r="L70" s="108"/>
      <c r="M70" s="107">
        <v>0</v>
      </c>
      <c r="N70" s="108"/>
      <c r="O70" s="107">
        <v>0</v>
      </c>
      <c r="P70" s="108"/>
      <c r="Q70" s="44"/>
      <c r="R70" s="45"/>
      <c r="S70" s="33"/>
      <c r="T70" s="185"/>
      <c r="U70" s="3"/>
      <c r="V70" s="178">
        <v>0</v>
      </c>
      <c r="W70" s="178"/>
      <c r="X70" s="178">
        <v>0</v>
      </c>
      <c r="Y70" s="178"/>
      <c r="Z70" s="178">
        <v>0</v>
      </c>
      <c r="AA70" s="178"/>
      <c r="AB70" s="178">
        <v>0</v>
      </c>
      <c r="AC70" s="178"/>
      <c r="AD70" s="192">
        <v>11300000</v>
      </c>
      <c r="AE70" s="193"/>
      <c r="AF70" s="167">
        <v>0</v>
      </c>
      <c r="AG70" s="188"/>
      <c r="AH70" s="167">
        <v>0</v>
      </c>
      <c r="AI70" s="168"/>
      <c r="AJ70" s="33"/>
      <c r="AK70" s="34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</row>
    <row r="71" spans="1:83" ht="15.75" thickBot="1" x14ac:dyDescent="0.3">
      <c r="A71" s="2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9"/>
      <c r="S71" s="20"/>
      <c r="T71" s="2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20"/>
      <c r="AK71" s="21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</row>
    <row r="72" spans="1:83" s="35" customFormat="1" ht="13.7" customHeight="1" thickBot="1" x14ac:dyDescent="0.25">
      <c r="A72" s="191">
        <v>2</v>
      </c>
      <c r="B72" s="30"/>
      <c r="C72" s="124" t="s">
        <v>317</v>
      </c>
      <c r="D72" s="124"/>
      <c r="E72" s="125" t="s">
        <v>317</v>
      </c>
      <c r="F72" s="125"/>
      <c r="G72" s="124" t="s">
        <v>341</v>
      </c>
      <c r="H72" s="124"/>
      <c r="I72" s="138" t="s">
        <v>317</v>
      </c>
      <c r="J72" s="139"/>
      <c r="K72" s="138" t="s">
        <v>317</v>
      </c>
      <c r="L72" s="139"/>
      <c r="M72" s="125" t="s">
        <v>1</v>
      </c>
      <c r="N72" s="125"/>
      <c r="O72" s="201" t="s">
        <v>317</v>
      </c>
      <c r="P72" s="202"/>
      <c r="Q72" s="31"/>
      <c r="R72" s="32"/>
      <c r="S72" s="33"/>
      <c r="T72" s="183">
        <v>2</v>
      </c>
      <c r="U72" s="3"/>
      <c r="V72" s="124" t="s">
        <v>317</v>
      </c>
      <c r="W72" s="124"/>
      <c r="X72" s="125" t="s">
        <v>1</v>
      </c>
      <c r="Y72" s="125"/>
      <c r="Z72" s="137" t="s">
        <v>317</v>
      </c>
      <c r="AA72" s="137"/>
      <c r="AB72" s="137" t="s">
        <v>317</v>
      </c>
      <c r="AC72" s="137"/>
      <c r="AD72" s="132" t="s">
        <v>341</v>
      </c>
      <c r="AE72" s="147"/>
      <c r="AF72" s="132" t="s">
        <v>317</v>
      </c>
      <c r="AG72" s="198"/>
      <c r="AH72" s="138" t="s">
        <v>317</v>
      </c>
      <c r="AI72" s="139"/>
      <c r="AJ72" s="33"/>
      <c r="AK72" s="34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</row>
    <row r="73" spans="1:83" s="35" customFormat="1" ht="16.5" customHeight="1" thickBot="1" x14ac:dyDescent="0.25">
      <c r="A73" s="191"/>
      <c r="B73" s="30"/>
      <c r="C73" s="36" t="s">
        <v>494</v>
      </c>
      <c r="D73" s="37">
        <v>38.57</v>
      </c>
      <c r="E73" s="98" t="s">
        <v>495</v>
      </c>
      <c r="F73" s="101">
        <v>40.130000000000003</v>
      </c>
      <c r="G73" s="36" t="s">
        <v>496</v>
      </c>
      <c r="H73" s="37">
        <v>91.62</v>
      </c>
      <c r="I73" s="36" t="s">
        <v>497</v>
      </c>
      <c r="J73" s="37">
        <v>38.49</v>
      </c>
      <c r="K73" s="36" t="s">
        <v>498</v>
      </c>
      <c r="L73" s="37">
        <v>42.12</v>
      </c>
      <c r="M73" s="36" t="s">
        <v>499</v>
      </c>
      <c r="N73" s="39">
        <v>63.1</v>
      </c>
      <c r="O73" s="36" t="s">
        <v>500</v>
      </c>
      <c r="P73" s="37">
        <v>39.78</v>
      </c>
      <c r="Q73" s="40"/>
      <c r="R73" s="41"/>
      <c r="S73" s="33"/>
      <c r="T73" s="184"/>
      <c r="U73" s="3"/>
      <c r="V73" s="36" t="s">
        <v>501</v>
      </c>
      <c r="W73" s="37">
        <v>39.78</v>
      </c>
      <c r="X73" s="36" t="s">
        <v>502</v>
      </c>
      <c r="Y73" s="37">
        <v>62.45</v>
      </c>
      <c r="Z73" s="36" t="s">
        <v>503</v>
      </c>
      <c r="AA73" s="37">
        <v>42.12</v>
      </c>
      <c r="AB73" s="36" t="s">
        <v>504</v>
      </c>
      <c r="AC73" s="37">
        <v>38.49</v>
      </c>
      <c r="AD73" s="66" t="s">
        <v>505</v>
      </c>
      <c r="AE73" s="67">
        <v>90.25</v>
      </c>
      <c r="AF73" s="36" t="s">
        <v>506</v>
      </c>
      <c r="AG73" s="53">
        <v>40.130000000000003</v>
      </c>
      <c r="AH73" s="80" t="s">
        <v>507</v>
      </c>
      <c r="AI73" s="81">
        <v>38.57</v>
      </c>
      <c r="AJ73" s="33"/>
      <c r="AK73" s="34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</row>
    <row r="74" spans="1:83" s="35" customFormat="1" ht="13.7" customHeight="1" thickBot="1" x14ac:dyDescent="0.25">
      <c r="A74" s="191"/>
      <c r="B74" s="30"/>
      <c r="C74" s="181" t="s">
        <v>80</v>
      </c>
      <c r="D74" s="182"/>
      <c r="E74" s="196" t="s">
        <v>541</v>
      </c>
      <c r="F74" s="197"/>
      <c r="G74" s="181" t="s">
        <v>80</v>
      </c>
      <c r="H74" s="182"/>
      <c r="I74" s="181" t="s">
        <v>80</v>
      </c>
      <c r="J74" s="182"/>
      <c r="K74" s="181" t="s">
        <v>80</v>
      </c>
      <c r="L74" s="182"/>
      <c r="M74" s="181" t="s">
        <v>80</v>
      </c>
      <c r="N74" s="182"/>
      <c r="O74" s="181" t="s">
        <v>80</v>
      </c>
      <c r="P74" s="182"/>
      <c r="Q74" s="42"/>
      <c r="R74" s="43"/>
      <c r="S74" s="33"/>
      <c r="T74" s="184"/>
      <c r="U74" s="3"/>
      <c r="V74" s="181" t="s">
        <v>80</v>
      </c>
      <c r="W74" s="182"/>
      <c r="X74" s="181" t="s">
        <v>80</v>
      </c>
      <c r="Y74" s="182"/>
      <c r="Z74" s="181" t="s">
        <v>80</v>
      </c>
      <c r="AA74" s="182"/>
      <c r="AB74" s="181" t="s">
        <v>80</v>
      </c>
      <c r="AC74" s="182"/>
      <c r="AD74" s="199" t="s">
        <v>540</v>
      </c>
      <c r="AE74" s="200"/>
      <c r="AF74" s="181" t="s">
        <v>80</v>
      </c>
      <c r="AG74" s="195"/>
      <c r="AH74" s="181" t="s">
        <v>80</v>
      </c>
      <c r="AI74" s="195"/>
      <c r="AJ74" s="33"/>
      <c r="AK74" s="34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</row>
    <row r="75" spans="1:83" s="35" customFormat="1" ht="13.7" customHeight="1" thickBot="1" x14ac:dyDescent="0.25">
      <c r="A75" s="191"/>
      <c r="B75" s="30"/>
      <c r="C75" s="178">
        <v>0</v>
      </c>
      <c r="D75" s="178"/>
      <c r="E75" s="194">
        <f>E76/F73</f>
        <v>152753.550959382</v>
      </c>
      <c r="F75" s="194"/>
      <c r="G75" s="178">
        <v>0</v>
      </c>
      <c r="H75" s="178"/>
      <c r="I75" s="178">
        <v>0</v>
      </c>
      <c r="J75" s="178"/>
      <c r="K75" s="167">
        <v>0</v>
      </c>
      <c r="L75" s="168"/>
      <c r="M75" s="167">
        <v>0</v>
      </c>
      <c r="N75" s="168"/>
      <c r="O75" s="167">
        <v>0</v>
      </c>
      <c r="P75" s="168"/>
      <c r="Q75" s="44"/>
      <c r="R75" s="45"/>
      <c r="S75" s="33"/>
      <c r="T75" s="184"/>
      <c r="U75" s="3"/>
      <c r="V75" s="178">
        <v>0</v>
      </c>
      <c r="W75" s="178"/>
      <c r="X75" s="178">
        <v>0</v>
      </c>
      <c r="Y75" s="178"/>
      <c r="Z75" s="178">
        <v>0</v>
      </c>
      <c r="AA75" s="178"/>
      <c r="AB75" s="178">
        <v>0</v>
      </c>
      <c r="AC75" s="178"/>
      <c r="AD75" s="192">
        <f>15000000/AE73</f>
        <v>166204.9861495845</v>
      </c>
      <c r="AE75" s="193"/>
      <c r="AF75" s="167">
        <v>0</v>
      </c>
      <c r="AG75" s="188"/>
      <c r="AH75" s="189">
        <v>0</v>
      </c>
      <c r="AI75" s="190"/>
      <c r="AJ75" s="33"/>
      <c r="AK75" s="34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</row>
    <row r="76" spans="1:83" s="35" customFormat="1" ht="13.7" customHeight="1" thickBot="1" x14ac:dyDescent="0.25">
      <c r="A76" s="191"/>
      <c r="B76" s="30"/>
      <c r="C76" s="178">
        <v>0</v>
      </c>
      <c r="D76" s="178"/>
      <c r="E76" s="194">
        <v>6130000</v>
      </c>
      <c r="F76" s="194"/>
      <c r="G76" s="178">
        <v>0</v>
      </c>
      <c r="H76" s="178"/>
      <c r="I76" s="178">
        <v>0</v>
      </c>
      <c r="J76" s="178"/>
      <c r="K76" s="167">
        <v>0</v>
      </c>
      <c r="L76" s="168"/>
      <c r="M76" s="167">
        <v>0</v>
      </c>
      <c r="N76" s="168"/>
      <c r="O76" s="167">
        <v>0</v>
      </c>
      <c r="P76" s="168"/>
      <c r="Q76" s="44"/>
      <c r="R76" s="45"/>
      <c r="S76" s="33"/>
      <c r="T76" s="185"/>
      <c r="U76" s="3"/>
      <c r="V76" s="178">
        <v>0</v>
      </c>
      <c r="W76" s="178"/>
      <c r="X76" s="178">
        <v>0</v>
      </c>
      <c r="Y76" s="178"/>
      <c r="Z76" s="178">
        <v>0</v>
      </c>
      <c r="AA76" s="178"/>
      <c r="AB76" s="178">
        <v>0</v>
      </c>
      <c r="AC76" s="178"/>
      <c r="AD76" s="192">
        <v>15000000</v>
      </c>
      <c r="AE76" s="193"/>
      <c r="AF76" s="167">
        <v>0</v>
      </c>
      <c r="AG76" s="188"/>
      <c r="AH76" s="189">
        <v>0</v>
      </c>
      <c r="AI76" s="190"/>
      <c r="AJ76" s="33"/>
      <c r="AK76" s="34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</row>
    <row r="77" spans="1:83" ht="15.75" thickBot="1" x14ac:dyDescent="0.3">
      <c r="A77" s="2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9"/>
      <c r="S77" s="20"/>
      <c r="T77" s="28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0"/>
      <c r="AK77" s="21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</row>
    <row r="78" spans="1:83" ht="15.75" customHeight="1" thickBot="1" x14ac:dyDescent="0.3">
      <c r="A78" s="191">
        <v>1</v>
      </c>
      <c r="B78" s="30"/>
      <c r="C78" s="124" t="s">
        <v>317</v>
      </c>
      <c r="D78" s="124"/>
      <c r="E78" s="124" t="s">
        <v>317</v>
      </c>
      <c r="F78" s="124"/>
      <c r="G78" s="124" t="s">
        <v>317</v>
      </c>
      <c r="H78" s="124"/>
      <c r="I78" s="124" t="s">
        <v>317</v>
      </c>
      <c r="J78" s="124"/>
      <c r="K78" s="137" t="s">
        <v>317</v>
      </c>
      <c r="L78" s="137"/>
      <c r="M78" s="137" t="s">
        <v>317</v>
      </c>
      <c r="N78" s="137"/>
      <c r="O78" s="124" t="s">
        <v>317</v>
      </c>
      <c r="P78" s="124"/>
      <c r="Q78" s="125" t="s">
        <v>0</v>
      </c>
      <c r="R78" s="125"/>
      <c r="S78" s="33"/>
      <c r="T78" s="183">
        <v>1</v>
      </c>
      <c r="U78" s="3"/>
      <c r="V78" s="124" t="s">
        <v>317</v>
      </c>
      <c r="W78" s="124"/>
      <c r="X78" s="124" t="s">
        <v>317</v>
      </c>
      <c r="Y78" s="124"/>
      <c r="Z78" s="124" t="s">
        <v>317</v>
      </c>
      <c r="AA78" s="124"/>
      <c r="AB78" s="124" t="s">
        <v>317</v>
      </c>
      <c r="AC78" s="124"/>
      <c r="AD78" s="124" t="s">
        <v>317</v>
      </c>
      <c r="AE78" s="124"/>
      <c r="AF78" s="124" t="s">
        <v>317</v>
      </c>
      <c r="AG78" s="124"/>
      <c r="AH78" s="125" t="s">
        <v>317</v>
      </c>
      <c r="AI78" s="125"/>
      <c r="AJ78" s="124" t="s">
        <v>317</v>
      </c>
      <c r="AK78" s="124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</row>
    <row r="79" spans="1:83" ht="16.5" customHeight="1" thickBot="1" x14ac:dyDescent="0.3">
      <c r="A79" s="191"/>
      <c r="B79" s="30"/>
      <c r="C79" s="4" t="s">
        <v>508</v>
      </c>
      <c r="D79" s="5">
        <v>35.03</v>
      </c>
      <c r="E79" s="4" t="s">
        <v>509</v>
      </c>
      <c r="F79" s="5">
        <v>35.96</v>
      </c>
      <c r="G79" s="4" t="s">
        <v>510</v>
      </c>
      <c r="H79" s="5">
        <v>55.33</v>
      </c>
      <c r="I79" s="102" t="s">
        <v>511</v>
      </c>
      <c r="J79" s="103">
        <v>57.52</v>
      </c>
      <c r="K79" s="4" t="s">
        <v>512</v>
      </c>
      <c r="L79" s="5">
        <v>55.81</v>
      </c>
      <c r="M79" s="4" t="s">
        <v>513</v>
      </c>
      <c r="N79" s="8">
        <v>63.08</v>
      </c>
      <c r="O79" s="102" t="s">
        <v>514</v>
      </c>
      <c r="P79" s="103">
        <v>54.63</v>
      </c>
      <c r="Q79" s="54" t="s">
        <v>515</v>
      </c>
      <c r="R79" s="55">
        <v>27.83</v>
      </c>
      <c r="S79" s="33"/>
      <c r="T79" s="184"/>
      <c r="U79" s="3"/>
      <c r="V79" s="36" t="s">
        <v>516</v>
      </c>
      <c r="W79" s="37">
        <v>45.17</v>
      </c>
      <c r="X79" s="102" t="s">
        <v>517</v>
      </c>
      <c r="Y79" s="103">
        <v>54.63</v>
      </c>
      <c r="Z79" s="36" t="s">
        <v>518</v>
      </c>
      <c r="AA79" s="37">
        <v>63.08</v>
      </c>
      <c r="AB79" s="36" t="s">
        <v>519</v>
      </c>
      <c r="AC79" s="37">
        <v>55.81</v>
      </c>
      <c r="AD79" s="36" t="s">
        <v>520</v>
      </c>
      <c r="AE79" s="37">
        <v>57.52</v>
      </c>
      <c r="AF79" s="36" t="s">
        <v>521</v>
      </c>
      <c r="AG79" s="37">
        <v>55.33</v>
      </c>
      <c r="AH79" s="98" t="s">
        <v>522</v>
      </c>
      <c r="AI79" s="93">
        <v>35.03</v>
      </c>
      <c r="AJ79" s="99" t="s">
        <v>523</v>
      </c>
      <c r="AK79" s="100">
        <v>35.03</v>
      </c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</row>
    <row r="80" spans="1:83" ht="15.75" customHeight="1" thickBot="1" x14ac:dyDescent="0.3">
      <c r="A80" s="191"/>
      <c r="B80" s="30"/>
      <c r="C80" s="120" t="s">
        <v>80</v>
      </c>
      <c r="D80" s="121"/>
      <c r="E80" s="120" t="s">
        <v>80</v>
      </c>
      <c r="F80" s="121"/>
      <c r="G80" s="120" t="s">
        <v>80</v>
      </c>
      <c r="H80" s="121"/>
      <c r="I80" s="122" t="s">
        <v>533</v>
      </c>
      <c r="J80" s="123"/>
      <c r="K80" s="120" t="s">
        <v>80</v>
      </c>
      <c r="L80" s="121"/>
      <c r="M80" s="120" t="s">
        <v>80</v>
      </c>
      <c r="N80" s="121"/>
      <c r="O80" s="122" t="s">
        <v>533</v>
      </c>
      <c r="P80" s="123"/>
      <c r="Q80" s="179" t="s">
        <v>80</v>
      </c>
      <c r="R80" s="180"/>
      <c r="S80" s="33"/>
      <c r="T80" s="184"/>
      <c r="U80" s="3"/>
      <c r="V80" s="181" t="s">
        <v>80</v>
      </c>
      <c r="W80" s="182"/>
      <c r="X80" s="122" t="s">
        <v>533</v>
      </c>
      <c r="Y80" s="123"/>
      <c r="Z80" s="181" t="s">
        <v>80</v>
      </c>
      <c r="AA80" s="182"/>
      <c r="AB80" s="181" t="s">
        <v>80</v>
      </c>
      <c r="AC80" s="182"/>
      <c r="AD80" s="181" t="s">
        <v>80</v>
      </c>
      <c r="AE80" s="182"/>
      <c r="AF80" s="181" t="s">
        <v>80</v>
      </c>
      <c r="AG80" s="182"/>
      <c r="AH80" s="186" t="s">
        <v>530</v>
      </c>
      <c r="AI80" s="187"/>
      <c r="AJ80" s="181" t="s">
        <v>80</v>
      </c>
      <c r="AK80" s="182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</row>
    <row r="81" spans="1:83" ht="15.75" customHeight="1" thickBot="1" x14ac:dyDescent="0.3">
      <c r="A81" s="191"/>
      <c r="B81" s="30"/>
      <c r="C81" s="106">
        <v>0</v>
      </c>
      <c r="D81" s="106"/>
      <c r="E81" s="106">
        <v>0</v>
      </c>
      <c r="F81" s="106"/>
      <c r="G81" s="106">
        <v>0</v>
      </c>
      <c r="H81" s="106"/>
      <c r="I81" s="174">
        <f>I82/J79</f>
        <v>109527.12100139081</v>
      </c>
      <c r="J81" s="175"/>
      <c r="K81" s="107">
        <v>0</v>
      </c>
      <c r="L81" s="108"/>
      <c r="M81" s="107">
        <v>0</v>
      </c>
      <c r="N81" s="108"/>
      <c r="O81" s="174">
        <f>O82/P79</f>
        <v>115000</v>
      </c>
      <c r="P81" s="175"/>
      <c r="Q81" s="176">
        <v>0</v>
      </c>
      <c r="R81" s="177"/>
      <c r="S81" s="33"/>
      <c r="T81" s="184"/>
      <c r="U81" s="3"/>
      <c r="V81" s="178">
        <v>0</v>
      </c>
      <c r="W81" s="178"/>
      <c r="X81" s="174">
        <f>X82/Y79</f>
        <v>114406.00402709133</v>
      </c>
      <c r="Y81" s="175"/>
      <c r="Z81" s="178">
        <v>0</v>
      </c>
      <c r="AA81" s="178"/>
      <c r="AB81" s="178">
        <v>0</v>
      </c>
      <c r="AC81" s="178"/>
      <c r="AD81" s="178">
        <v>0</v>
      </c>
      <c r="AE81" s="178"/>
      <c r="AF81" s="167">
        <v>0</v>
      </c>
      <c r="AG81" s="168"/>
      <c r="AH81" s="169">
        <f>AH82/AI79</f>
        <v>185555.2383671139</v>
      </c>
      <c r="AI81" s="170"/>
      <c r="AJ81" s="171">
        <f>AJ82/AK79</f>
        <v>0</v>
      </c>
      <c r="AK81" s="172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</row>
    <row r="82" spans="1:83" ht="15.75" customHeight="1" thickBot="1" x14ac:dyDescent="0.3">
      <c r="A82" s="191"/>
      <c r="B82" s="56"/>
      <c r="C82" s="106">
        <v>0</v>
      </c>
      <c r="D82" s="106"/>
      <c r="E82" s="106">
        <v>0</v>
      </c>
      <c r="F82" s="106"/>
      <c r="G82" s="106">
        <v>0</v>
      </c>
      <c r="H82" s="106"/>
      <c r="I82" s="173">
        <v>6300000</v>
      </c>
      <c r="J82" s="173"/>
      <c r="K82" s="107">
        <v>0</v>
      </c>
      <c r="L82" s="108"/>
      <c r="M82" s="107"/>
      <c r="N82" s="108"/>
      <c r="O82" s="174">
        <v>6282450</v>
      </c>
      <c r="P82" s="175"/>
      <c r="Q82" s="176">
        <v>0</v>
      </c>
      <c r="R82" s="177"/>
      <c r="S82" s="57"/>
      <c r="T82" s="185"/>
      <c r="U82" s="58"/>
      <c r="V82" s="178">
        <v>0</v>
      </c>
      <c r="W82" s="178"/>
      <c r="X82" s="173">
        <v>6250000</v>
      </c>
      <c r="Y82" s="173"/>
      <c r="Z82" s="178">
        <v>0</v>
      </c>
      <c r="AA82" s="178"/>
      <c r="AB82" s="178">
        <v>0</v>
      </c>
      <c r="AC82" s="178"/>
      <c r="AD82" s="178">
        <v>0</v>
      </c>
      <c r="AE82" s="178"/>
      <c r="AF82" s="167">
        <v>0</v>
      </c>
      <c r="AG82" s="168"/>
      <c r="AH82" s="169">
        <v>6500000</v>
      </c>
      <c r="AI82" s="170"/>
      <c r="AJ82" s="171">
        <v>0</v>
      </c>
      <c r="AK82" s="172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</row>
    <row r="83" spans="1:8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0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</row>
    <row r="84" spans="1:8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0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</row>
    <row r="85" spans="1:8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0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</row>
    <row r="86" spans="1:83" x14ac:dyDescent="0.25">
      <c r="A86" s="247" t="s">
        <v>526</v>
      </c>
      <c r="B86" s="247"/>
      <c r="C86" s="247"/>
      <c r="D86" s="247"/>
      <c r="E86" s="247"/>
      <c r="F86" s="247"/>
      <c r="G86" s="1"/>
      <c r="H86" s="1"/>
      <c r="I86" s="1"/>
      <c r="J86" s="1"/>
      <c r="K86" s="1"/>
      <c r="L86" s="78">
        <v>11</v>
      </c>
      <c r="M86" s="1"/>
      <c r="N86" s="1"/>
      <c r="O86" s="1"/>
      <c r="P86" s="1"/>
      <c r="Q86" s="1"/>
      <c r="R86" s="1"/>
      <c r="S86" s="20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</row>
    <row r="87" spans="1:8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0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</row>
    <row r="88" spans="1:83" x14ac:dyDescent="0.25">
      <c r="A88" s="1"/>
      <c r="B88" s="1"/>
      <c r="C88" s="1"/>
      <c r="D88" s="1" t="s">
        <v>527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0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</row>
    <row r="89" spans="1:83" x14ac:dyDescent="0.25">
      <c r="A89" s="1"/>
      <c r="B89" s="1"/>
      <c r="C89" s="1"/>
      <c r="D89" s="1" t="s">
        <v>528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0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</row>
    <row r="90" spans="1:8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</row>
    <row r="91" spans="1:8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0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</row>
    <row r="92" spans="1:8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0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</row>
    <row r="93" spans="1:8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0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</row>
    <row r="94" spans="1:8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0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</row>
    <row r="95" spans="1:8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0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</row>
    <row r="96" spans="1:8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0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</row>
    <row r="97" spans="1:8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0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</row>
    <row r="98" spans="1:8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0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</row>
    <row r="99" spans="1:8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0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</row>
    <row r="100" spans="1:8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0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</row>
    <row r="101" spans="1:8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0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</row>
    <row r="102" spans="1:8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0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</row>
    <row r="103" spans="1:8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0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</row>
    <row r="104" spans="1:8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0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</row>
    <row r="105" spans="1:8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</row>
    <row r="106" spans="1:8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</row>
    <row r="107" spans="1:8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</row>
    <row r="108" spans="1:8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</row>
    <row r="109" spans="1:8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0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</row>
    <row r="110" spans="1:8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0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</row>
    <row r="111" spans="1:8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0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</row>
    <row r="112" spans="1:8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0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</row>
    <row r="113" spans="1:8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0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</row>
    <row r="114" spans="1:8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0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</row>
    <row r="115" spans="1:8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0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</row>
    <row r="116" spans="1:8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0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</row>
    <row r="117" spans="1:8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0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</row>
    <row r="118" spans="1:8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0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</row>
    <row r="119" spans="1:8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0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</row>
    <row r="120" spans="1:8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0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</row>
    <row r="121" spans="1:8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0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</row>
    <row r="122" spans="1:8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0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</row>
    <row r="123" spans="1:8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0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</row>
    <row r="124" spans="1:8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0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</row>
    <row r="125" spans="1:8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0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</row>
    <row r="126" spans="1:8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0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</row>
    <row r="127" spans="1:8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0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</row>
    <row r="128" spans="1:8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0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</row>
    <row r="129" spans="1:8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0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</row>
    <row r="130" spans="1:8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0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</row>
    <row r="131" spans="1:8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0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</row>
    <row r="132" spans="1:8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0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</row>
    <row r="133" spans="1:8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0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</row>
    <row r="134" spans="1:8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0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</row>
    <row r="135" spans="1:8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0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</row>
    <row r="136" spans="1:8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0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</row>
    <row r="137" spans="1:8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0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</row>
    <row r="138" spans="1:8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0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</row>
    <row r="139" spans="1:8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0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</row>
    <row r="140" spans="1:8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0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</row>
  </sheetData>
  <mergeCells count="783">
    <mergeCell ref="AF1:AI1"/>
    <mergeCell ref="V1:W1"/>
    <mergeCell ref="A86:F86"/>
    <mergeCell ref="Z6:AA6"/>
    <mergeCell ref="AB6:AC6"/>
    <mergeCell ref="AD6:AE6"/>
    <mergeCell ref="AF6:AG6"/>
    <mergeCell ref="AH6:AI6"/>
    <mergeCell ref="C6:D6"/>
    <mergeCell ref="E6:F6"/>
    <mergeCell ref="G6:H6"/>
    <mergeCell ref="I6:J6"/>
    <mergeCell ref="K6:L6"/>
    <mergeCell ref="M6:N6"/>
    <mergeCell ref="O6:P6"/>
    <mergeCell ref="V6:W6"/>
    <mergeCell ref="X6:Y6"/>
    <mergeCell ref="AB7:AC7"/>
    <mergeCell ref="AD7:AE7"/>
    <mergeCell ref="AH10:AI10"/>
    <mergeCell ref="AF9:AG9"/>
    <mergeCell ref="AH9:AI9"/>
    <mergeCell ref="I10:J10"/>
    <mergeCell ref="K10:L10"/>
    <mergeCell ref="M10:N10"/>
    <mergeCell ref="O10:P10"/>
    <mergeCell ref="V10:W10"/>
    <mergeCell ref="X11:Y11"/>
    <mergeCell ref="Z11:AA11"/>
    <mergeCell ref="O1:P1"/>
    <mergeCell ref="C1:F1"/>
    <mergeCell ref="X10:Y10"/>
    <mergeCell ref="Z10:AA10"/>
    <mergeCell ref="G11:H11"/>
    <mergeCell ref="I11:J11"/>
    <mergeCell ref="K11:L11"/>
    <mergeCell ref="M11:N11"/>
    <mergeCell ref="V11:W11"/>
    <mergeCell ref="E10:F10"/>
    <mergeCell ref="G10:H10"/>
    <mergeCell ref="K9:L9"/>
    <mergeCell ref="M9:N9"/>
    <mergeCell ref="AB10:AC10"/>
    <mergeCell ref="AF11:AG11"/>
    <mergeCell ref="AF10:AG10"/>
    <mergeCell ref="AB11:AC11"/>
    <mergeCell ref="AD11:AE11"/>
    <mergeCell ref="A4:P4"/>
    <mergeCell ref="T4:AI4"/>
    <mergeCell ref="A7:A11"/>
    <mergeCell ref="C7:D7"/>
    <mergeCell ref="E7:F7"/>
    <mergeCell ref="G7:H7"/>
    <mergeCell ref="I7:J7"/>
    <mergeCell ref="K7:L7"/>
    <mergeCell ref="M7:N7"/>
    <mergeCell ref="O7:P7"/>
    <mergeCell ref="AF7:AG7"/>
    <mergeCell ref="AH7:AI7"/>
    <mergeCell ref="C9:D9"/>
    <mergeCell ref="E9:F9"/>
    <mergeCell ref="G9:H9"/>
    <mergeCell ref="I9:J9"/>
    <mergeCell ref="C10:D10"/>
    <mergeCell ref="C11:D11"/>
    <mergeCell ref="E11:F11"/>
    <mergeCell ref="O15:P15"/>
    <mergeCell ref="C16:D16"/>
    <mergeCell ref="G16:H16"/>
    <mergeCell ref="I16:J16"/>
    <mergeCell ref="K16:L16"/>
    <mergeCell ref="M16:N16"/>
    <mergeCell ref="AH16:AI16"/>
    <mergeCell ref="AF15:AG15"/>
    <mergeCell ref="AH15:AI15"/>
    <mergeCell ref="E16:F16"/>
    <mergeCell ref="X15:Y15"/>
    <mergeCell ref="Z15:AA15"/>
    <mergeCell ref="AB15:AC15"/>
    <mergeCell ref="AD15:AE15"/>
    <mergeCell ref="X16:Y16"/>
    <mergeCell ref="Z16:AA16"/>
    <mergeCell ref="AB16:AC16"/>
    <mergeCell ref="AD16:AE16"/>
    <mergeCell ref="AF16:AG16"/>
    <mergeCell ref="V16:W16"/>
    <mergeCell ref="V15:W15"/>
    <mergeCell ref="AF13:AG13"/>
    <mergeCell ref="AH13:AI13"/>
    <mergeCell ref="X13:Y13"/>
    <mergeCell ref="Z13:AA13"/>
    <mergeCell ref="AB13:AC13"/>
    <mergeCell ref="AD13:AE13"/>
    <mergeCell ref="O11:P11"/>
    <mergeCell ref="T7:T11"/>
    <mergeCell ref="V7:W7"/>
    <mergeCell ref="X7:Y7"/>
    <mergeCell ref="Z7:AA7"/>
    <mergeCell ref="AD10:AE10"/>
    <mergeCell ref="X9:Y9"/>
    <mergeCell ref="Z9:AA9"/>
    <mergeCell ref="AB9:AC9"/>
    <mergeCell ref="O9:P9"/>
    <mergeCell ref="V9:W9"/>
    <mergeCell ref="AH11:AI11"/>
    <mergeCell ref="AD9:AE9"/>
    <mergeCell ref="T13:T17"/>
    <mergeCell ref="V13:W13"/>
    <mergeCell ref="AF17:AG17"/>
    <mergeCell ref="AH17:AI17"/>
    <mergeCell ref="V17:W17"/>
    <mergeCell ref="A19:A23"/>
    <mergeCell ref="C19:D19"/>
    <mergeCell ref="E19:F19"/>
    <mergeCell ref="G19:H19"/>
    <mergeCell ref="I19:J19"/>
    <mergeCell ref="K19:L19"/>
    <mergeCell ref="M19:N19"/>
    <mergeCell ref="O19:P19"/>
    <mergeCell ref="O17:P17"/>
    <mergeCell ref="A13:A17"/>
    <mergeCell ref="C13:D13"/>
    <mergeCell ref="E13:F13"/>
    <mergeCell ref="G13:H13"/>
    <mergeCell ref="I13:J13"/>
    <mergeCell ref="K13:L13"/>
    <mergeCell ref="M13:N13"/>
    <mergeCell ref="O13:P13"/>
    <mergeCell ref="O16:P16"/>
    <mergeCell ref="C15:D15"/>
    <mergeCell ref="E15:F15"/>
    <mergeCell ref="G15:H15"/>
    <mergeCell ref="I15:J15"/>
    <mergeCell ref="K15:L15"/>
    <mergeCell ref="M15:N15"/>
    <mergeCell ref="X17:Y17"/>
    <mergeCell ref="Z17:AA17"/>
    <mergeCell ref="AB17:AC17"/>
    <mergeCell ref="AD17:AE17"/>
    <mergeCell ref="C17:D17"/>
    <mergeCell ref="E17:F17"/>
    <mergeCell ref="G17:H17"/>
    <mergeCell ref="I17:J17"/>
    <mergeCell ref="K17:L17"/>
    <mergeCell ref="M17:N17"/>
    <mergeCell ref="AF19:AG19"/>
    <mergeCell ref="AH19:AI19"/>
    <mergeCell ref="X19:Y19"/>
    <mergeCell ref="Z19:AA19"/>
    <mergeCell ref="AB19:AC19"/>
    <mergeCell ref="AD19:AE19"/>
    <mergeCell ref="X21:Y21"/>
    <mergeCell ref="Z21:AA21"/>
    <mergeCell ref="AB21:AC21"/>
    <mergeCell ref="AD21:AE21"/>
    <mergeCell ref="X22:Y22"/>
    <mergeCell ref="Z22:AA22"/>
    <mergeCell ref="AB22:AC22"/>
    <mergeCell ref="AD22:AE22"/>
    <mergeCell ref="AF22:AG22"/>
    <mergeCell ref="AH22:AI22"/>
    <mergeCell ref="AF21:AG21"/>
    <mergeCell ref="AH21:AI21"/>
    <mergeCell ref="C22:D22"/>
    <mergeCell ref="E22:F22"/>
    <mergeCell ref="G22:H22"/>
    <mergeCell ref="I22:J22"/>
    <mergeCell ref="K22:L22"/>
    <mergeCell ref="M22:N22"/>
    <mergeCell ref="O22:P22"/>
    <mergeCell ref="V22:W22"/>
    <mergeCell ref="C21:D21"/>
    <mergeCell ref="E21:F21"/>
    <mergeCell ref="G21:H21"/>
    <mergeCell ref="I21:J21"/>
    <mergeCell ref="K21:L21"/>
    <mergeCell ref="M21:N21"/>
    <mergeCell ref="O21:P21"/>
    <mergeCell ref="V21:W21"/>
    <mergeCell ref="T19:T23"/>
    <mergeCell ref="V19:W19"/>
    <mergeCell ref="AF23:AG23"/>
    <mergeCell ref="AH23:AI23"/>
    <mergeCell ref="A24:A28"/>
    <mergeCell ref="C24:D24"/>
    <mergeCell ref="E24:F24"/>
    <mergeCell ref="G24:H24"/>
    <mergeCell ref="I24:J24"/>
    <mergeCell ref="K24:L24"/>
    <mergeCell ref="M24:N24"/>
    <mergeCell ref="O24:P24"/>
    <mergeCell ref="O23:P23"/>
    <mergeCell ref="V23:W23"/>
    <mergeCell ref="X23:Y23"/>
    <mergeCell ref="Z23:AA23"/>
    <mergeCell ref="AB23:AC23"/>
    <mergeCell ref="AD23:AE23"/>
    <mergeCell ref="C23:D23"/>
    <mergeCell ref="E23:F23"/>
    <mergeCell ref="G23:H23"/>
    <mergeCell ref="I23:J23"/>
    <mergeCell ref="K23:L23"/>
    <mergeCell ref="M23:N23"/>
    <mergeCell ref="AF24:AG24"/>
    <mergeCell ref="AH24:AI24"/>
    <mergeCell ref="X24:Y24"/>
    <mergeCell ref="Z24:AA24"/>
    <mergeCell ref="AB24:AC24"/>
    <mergeCell ref="AD24:AE24"/>
    <mergeCell ref="X26:Y26"/>
    <mergeCell ref="Z26:AA26"/>
    <mergeCell ref="AB26:AC26"/>
    <mergeCell ref="AD26:AE26"/>
    <mergeCell ref="X27:Y27"/>
    <mergeCell ref="Z27:AA27"/>
    <mergeCell ref="AB27:AC27"/>
    <mergeCell ref="AD27:AE27"/>
    <mergeCell ref="AF27:AG27"/>
    <mergeCell ref="AH27:AI27"/>
    <mergeCell ref="AF26:AG26"/>
    <mergeCell ref="AH26:AI26"/>
    <mergeCell ref="C27:D27"/>
    <mergeCell ref="E27:F27"/>
    <mergeCell ref="G27:H27"/>
    <mergeCell ref="I27:J27"/>
    <mergeCell ref="K27:L27"/>
    <mergeCell ref="M27:N27"/>
    <mergeCell ref="O27:P27"/>
    <mergeCell ref="V27:W27"/>
    <mergeCell ref="C26:D26"/>
    <mergeCell ref="E26:F26"/>
    <mergeCell ref="G26:H26"/>
    <mergeCell ref="I26:J26"/>
    <mergeCell ref="K26:L26"/>
    <mergeCell ref="M26:N26"/>
    <mergeCell ref="O26:P26"/>
    <mergeCell ref="V26:W26"/>
    <mergeCell ref="T24:T28"/>
    <mergeCell ref="V24:W24"/>
    <mergeCell ref="AF28:AG28"/>
    <mergeCell ref="AH28:AI28"/>
    <mergeCell ref="A30:A34"/>
    <mergeCell ref="C30:D30"/>
    <mergeCell ref="E30:F30"/>
    <mergeCell ref="G30:H30"/>
    <mergeCell ref="I30:J30"/>
    <mergeCell ref="K30:L30"/>
    <mergeCell ref="M30:N30"/>
    <mergeCell ref="O30:P30"/>
    <mergeCell ref="O28:P28"/>
    <mergeCell ref="V28:W28"/>
    <mergeCell ref="X28:Y28"/>
    <mergeCell ref="Z28:AA28"/>
    <mergeCell ref="AB28:AC28"/>
    <mergeCell ref="AD28:AE28"/>
    <mergeCell ref="C28:D28"/>
    <mergeCell ref="E28:F28"/>
    <mergeCell ref="G28:H28"/>
    <mergeCell ref="I28:J28"/>
    <mergeCell ref="K28:L28"/>
    <mergeCell ref="M28:N28"/>
    <mergeCell ref="AF30:AG30"/>
    <mergeCell ref="AH30:AI30"/>
    <mergeCell ref="X30:Y30"/>
    <mergeCell ref="Z30:AA30"/>
    <mergeCell ref="AB30:AC30"/>
    <mergeCell ref="AD30:AE30"/>
    <mergeCell ref="X32:Y32"/>
    <mergeCell ref="Z32:AA32"/>
    <mergeCell ref="AB32:AC32"/>
    <mergeCell ref="AD32:AE32"/>
    <mergeCell ref="X33:Y33"/>
    <mergeCell ref="Z33:AA33"/>
    <mergeCell ref="AB33:AC33"/>
    <mergeCell ref="AD33:AE33"/>
    <mergeCell ref="AF33:AG33"/>
    <mergeCell ref="AH33:AI33"/>
    <mergeCell ref="AF32:AG32"/>
    <mergeCell ref="AH32:AI32"/>
    <mergeCell ref="C33:D33"/>
    <mergeCell ref="E33:F33"/>
    <mergeCell ref="G33:H33"/>
    <mergeCell ref="I33:J33"/>
    <mergeCell ref="K33:L33"/>
    <mergeCell ref="M33:N33"/>
    <mergeCell ref="O33:P33"/>
    <mergeCell ref="V33:W33"/>
    <mergeCell ref="C32:D32"/>
    <mergeCell ref="E32:F32"/>
    <mergeCell ref="G32:H32"/>
    <mergeCell ref="I32:J32"/>
    <mergeCell ref="K32:L32"/>
    <mergeCell ref="M32:N32"/>
    <mergeCell ref="O32:P32"/>
    <mergeCell ref="V32:W32"/>
    <mergeCell ref="T30:T34"/>
    <mergeCell ref="V30:W30"/>
    <mergeCell ref="AF34:AG34"/>
    <mergeCell ref="AH34:AI34"/>
    <mergeCell ref="A36:A40"/>
    <mergeCell ref="C36:D36"/>
    <mergeCell ref="E36:F36"/>
    <mergeCell ref="G36:H36"/>
    <mergeCell ref="I36:J36"/>
    <mergeCell ref="K36:L36"/>
    <mergeCell ref="M36:N36"/>
    <mergeCell ref="O36:P36"/>
    <mergeCell ref="O34:P34"/>
    <mergeCell ref="V34:W34"/>
    <mergeCell ref="X34:Y34"/>
    <mergeCell ref="Z34:AA34"/>
    <mergeCell ref="AB34:AC34"/>
    <mergeCell ref="AD34:AE34"/>
    <mergeCell ref="C34:D34"/>
    <mergeCell ref="E34:F34"/>
    <mergeCell ref="G34:H34"/>
    <mergeCell ref="I34:J34"/>
    <mergeCell ref="K34:L34"/>
    <mergeCell ref="M34:N34"/>
    <mergeCell ref="AF36:AG36"/>
    <mergeCell ref="AH36:AI36"/>
    <mergeCell ref="X36:Y36"/>
    <mergeCell ref="Z36:AA36"/>
    <mergeCell ref="AB36:AC36"/>
    <mergeCell ref="AD36:AE36"/>
    <mergeCell ref="X38:Y38"/>
    <mergeCell ref="Z38:AA38"/>
    <mergeCell ref="AB38:AC38"/>
    <mergeCell ref="AD38:AE38"/>
    <mergeCell ref="X39:Y39"/>
    <mergeCell ref="Z39:AA39"/>
    <mergeCell ref="AB39:AC39"/>
    <mergeCell ref="AD39:AE39"/>
    <mergeCell ref="AF39:AG39"/>
    <mergeCell ref="AH39:AI39"/>
    <mergeCell ref="AF38:AG38"/>
    <mergeCell ref="AH38:AI38"/>
    <mergeCell ref="C39:D39"/>
    <mergeCell ref="E39:F39"/>
    <mergeCell ref="G39:H39"/>
    <mergeCell ref="I39:J39"/>
    <mergeCell ref="K39:L39"/>
    <mergeCell ref="M39:N39"/>
    <mergeCell ref="O39:P39"/>
    <mergeCell ref="V39:W39"/>
    <mergeCell ref="C38:D38"/>
    <mergeCell ref="E38:F38"/>
    <mergeCell ref="G38:H38"/>
    <mergeCell ref="I38:J38"/>
    <mergeCell ref="K38:L38"/>
    <mergeCell ref="M38:N38"/>
    <mergeCell ref="O38:P38"/>
    <mergeCell ref="V38:W38"/>
    <mergeCell ref="T36:T40"/>
    <mergeCell ref="V36:W36"/>
    <mergeCell ref="AF40:AG40"/>
    <mergeCell ref="AH40:AI40"/>
    <mergeCell ref="A42:A46"/>
    <mergeCell ref="C42:D42"/>
    <mergeCell ref="E42:F42"/>
    <mergeCell ref="G42:H42"/>
    <mergeCell ref="I42:J42"/>
    <mergeCell ref="K42:L42"/>
    <mergeCell ref="M42:N42"/>
    <mergeCell ref="O42:P42"/>
    <mergeCell ref="O40:P40"/>
    <mergeCell ref="V40:W40"/>
    <mergeCell ref="X40:Y40"/>
    <mergeCell ref="Z40:AA40"/>
    <mergeCell ref="AB40:AC40"/>
    <mergeCell ref="AD40:AE40"/>
    <mergeCell ref="C40:D40"/>
    <mergeCell ref="E40:F40"/>
    <mergeCell ref="G40:H40"/>
    <mergeCell ref="I40:J40"/>
    <mergeCell ref="K40:L40"/>
    <mergeCell ref="M40:N40"/>
    <mergeCell ref="AF42:AG42"/>
    <mergeCell ref="AH42:AI42"/>
    <mergeCell ref="X42:Y42"/>
    <mergeCell ref="Z42:AA42"/>
    <mergeCell ref="AB42:AC42"/>
    <mergeCell ref="AD42:AE42"/>
    <mergeCell ref="X44:Y44"/>
    <mergeCell ref="Z44:AA44"/>
    <mergeCell ref="AB44:AC44"/>
    <mergeCell ref="AD44:AE44"/>
    <mergeCell ref="X45:Y45"/>
    <mergeCell ref="Z45:AA45"/>
    <mergeCell ref="AB45:AC45"/>
    <mergeCell ref="AD45:AE45"/>
    <mergeCell ref="AF45:AG45"/>
    <mergeCell ref="AH45:AI45"/>
    <mergeCell ref="AF44:AG44"/>
    <mergeCell ref="AH44:AI44"/>
    <mergeCell ref="C45:D45"/>
    <mergeCell ref="E45:F45"/>
    <mergeCell ref="G45:H45"/>
    <mergeCell ref="I45:J45"/>
    <mergeCell ref="K45:L45"/>
    <mergeCell ref="M45:N45"/>
    <mergeCell ref="O45:P45"/>
    <mergeCell ref="V45:W45"/>
    <mergeCell ref="C44:D44"/>
    <mergeCell ref="E44:F44"/>
    <mergeCell ref="G44:H44"/>
    <mergeCell ref="I44:J44"/>
    <mergeCell ref="K44:L44"/>
    <mergeCell ref="M44:N44"/>
    <mergeCell ref="O44:P44"/>
    <mergeCell ref="V44:W44"/>
    <mergeCell ref="T42:T46"/>
    <mergeCell ref="V42:W42"/>
    <mergeCell ref="AF46:AG46"/>
    <mergeCell ref="AH46:AI46"/>
    <mergeCell ref="A48:A52"/>
    <mergeCell ref="C48:D48"/>
    <mergeCell ref="E48:F48"/>
    <mergeCell ref="G48:H48"/>
    <mergeCell ref="I48:J48"/>
    <mergeCell ref="K48:L48"/>
    <mergeCell ref="M48:N48"/>
    <mergeCell ref="O48:P48"/>
    <mergeCell ref="O46:P46"/>
    <mergeCell ref="V46:W46"/>
    <mergeCell ref="X46:Y46"/>
    <mergeCell ref="Z46:AA46"/>
    <mergeCell ref="AB46:AC46"/>
    <mergeCell ref="AD46:AE46"/>
    <mergeCell ref="C46:D46"/>
    <mergeCell ref="E46:F46"/>
    <mergeCell ref="G46:H46"/>
    <mergeCell ref="I46:J46"/>
    <mergeCell ref="K46:L46"/>
    <mergeCell ref="M46:N46"/>
    <mergeCell ref="AF48:AG48"/>
    <mergeCell ref="AH48:AI48"/>
    <mergeCell ref="X48:Y48"/>
    <mergeCell ref="Z48:AA48"/>
    <mergeCell ref="AB48:AC48"/>
    <mergeCell ref="AD48:AE48"/>
    <mergeCell ref="X50:Y50"/>
    <mergeCell ref="Z50:AA50"/>
    <mergeCell ref="AB50:AC50"/>
    <mergeCell ref="AD50:AE50"/>
    <mergeCell ref="X51:Y51"/>
    <mergeCell ref="Z51:AA51"/>
    <mergeCell ref="AB51:AC51"/>
    <mergeCell ref="AD51:AE51"/>
    <mergeCell ref="AF51:AG51"/>
    <mergeCell ref="AH51:AI51"/>
    <mergeCell ref="AF50:AG50"/>
    <mergeCell ref="AH50:AI50"/>
    <mergeCell ref="C51:D51"/>
    <mergeCell ref="E51:F51"/>
    <mergeCell ref="G51:H51"/>
    <mergeCell ref="I51:J51"/>
    <mergeCell ref="K51:L51"/>
    <mergeCell ref="M51:N51"/>
    <mergeCell ref="O51:P51"/>
    <mergeCell ref="V51:W51"/>
    <mergeCell ref="C50:D50"/>
    <mergeCell ref="E50:F50"/>
    <mergeCell ref="G50:H50"/>
    <mergeCell ref="I50:J50"/>
    <mergeCell ref="K50:L50"/>
    <mergeCell ref="M50:N50"/>
    <mergeCell ref="O50:P50"/>
    <mergeCell ref="V50:W50"/>
    <mergeCell ref="T48:T52"/>
    <mergeCell ref="V48:W48"/>
    <mergeCell ref="AF52:AG52"/>
    <mergeCell ref="AH52:AI52"/>
    <mergeCell ref="A54:A58"/>
    <mergeCell ref="C54:D54"/>
    <mergeCell ref="E54:F54"/>
    <mergeCell ref="G54:H54"/>
    <mergeCell ref="I54:J54"/>
    <mergeCell ref="K54:L54"/>
    <mergeCell ref="M54:N54"/>
    <mergeCell ref="O54:P54"/>
    <mergeCell ref="O52:P52"/>
    <mergeCell ref="V52:W52"/>
    <mergeCell ref="X52:Y52"/>
    <mergeCell ref="Z52:AA52"/>
    <mergeCell ref="AB52:AC52"/>
    <mergeCell ref="AD52:AE52"/>
    <mergeCell ref="C52:D52"/>
    <mergeCell ref="E52:F52"/>
    <mergeCell ref="G52:H52"/>
    <mergeCell ref="I52:J52"/>
    <mergeCell ref="K52:L52"/>
    <mergeCell ref="M52:N52"/>
    <mergeCell ref="AF54:AG54"/>
    <mergeCell ref="AH54:AI54"/>
    <mergeCell ref="X54:Y54"/>
    <mergeCell ref="Z54:AA54"/>
    <mergeCell ref="AB54:AC54"/>
    <mergeCell ref="AD54:AE54"/>
    <mergeCell ref="X56:Y56"/>
    <mergeCell ref="Z56:AA56"/>
    <mergeCell ref="AB56:AC56"/>
    <mergeCell ref="AD56:AE56"/>
    <mergeCell ref="X57:Y57"/>
    <mergeCell ref="Z57:AA57"/>
    <mergeCell ref="AB57:AC57"/>
    <mergeCell ref="AD57:AE57"/>
    <mergeCell ref="AF57:AG57"/>
    <mergeCell ref="AH57:AI57"/>
    <mergeCell ref="AF56:AG56"/>
    <mergeCell ref="AH56:AI56"/>
    <mergeCell ref="C57:D57"/>
    <mergeCell ref="E57:F57"/>
    <mergeCell ref="G57:H57"/>
    <mergeCell ref="I57:J57"/>
    <mergeCell ref="K56:L56"/>
    <mergeCell ref="K57:L57"/>
    <mergeCell ref="K63:L63"/>
    <mergeCell ref="M57:N57"/>
    <mergeCell ref="O57:P57"/>
    <mergeCell ref="V57:W57"/>
    <mergeCell ref="C56:D56"/>
    <mergeCell ref="E56:F56"/>
    <mergeCell ref="G56:H56"/>
    <mergeCell ref="I56:J56"/>
    <mergeCell ref="K62:L62"/>
    <mergeCell ref="M56:N56"/>
    <mergeCell ref="O56:P56"/>
    <mergeCell ref="V56:W56"/>
    <mergeCell ref="T54:T58"/>
    <mergeCell ref="V54:W54"/>
    <mergeCell ref="C62:D62"/>
    <mergeCell ref="E62:F62"/>
    <mergeCell ref="G62:H62"/>
    <mergeCell ref="I62:J62"/>
    <mergeCell ref="M62:N62"/>
    <mergeCell ref="K58:L58"/>
    <mergeCell ref="AF58:AG58"/>
    <mergeCell ref="AH58:AI58"/>
    <mergeCell ref="A60:A64"/>
    <mergeCell ref="C60:D60"/>
    <mergeCell ref="E60:F60"/>
    <mergeCell ref="G60:H60"/>
    <mergeCell ref="I60:J60"/>
    <mergeCell ref="K60:L60"/>
    <mergeCell ref="M60:N60"/>
    <mergeCell ref="O60:P60"/>
    <mergeCell ref="O58:P58"/>
    <mergeCell ref="V58:W58"/>
    <mergeCell ref="X58:Y58"/>
    <mergeCell ref="Z58:AA58"/>
    <mergeCell ref="AB58:AC58"/>
    <mergeCell ref="AD58:AE58"/>
    <mergeCell ref="C58:D58"/>
    <mergeCell ref="E58:F58"/>
    <mergeCell ref="G58:H58"/>
    <mergeCell ref="I58:J58"/>
    <mergeCell ref="K64:L64"/>
    <mergeCell ref="M58:N58"/>
    <mergeCell ref="AF60:AG60"/>
    <mergeCell ref="AH60:AI60"/>
    <mergeCell ref="X62:Y62"/>
    <mergeCell ref="Z62:AA62"/>
    <mergeCell ref="AB62:AC62"/>
    <mergeCell ref="AD62:AE62"/>
    <mergeCell ref="O63:P63"/>
    <mergeCell ref="V63:W63"/>
    <mergeCell ref="O62:P62"/>
    <mergeCell ref="V62:W62"/>
    <mergeCell ref="Z63:AA63"/>
    <mergeCell ref="AB63:AC63"/>
    <mergeCell ref="AD63:AE63"/>
    <mergeCell ref="AF63:AG63"/>
    <mergeCell ref="AH63:AI63"/>
    <mergeCell ref="AF62:AG62"/>
    <mergeCell ref="AH62:AI62"/>
    <mergeCell ref="C63:D63"/>
    <mergeCell ref="E63:F63"/>
    <mergeCell ref="T60:T64"/>
    <mergeCell ref="V60:W60"/>
    <mergeCell ref="AF64:AG64"/>
    <mergeCell ref="AH64:AI64"/>
    <mergeCell ref="V64:W64"/>
    <mergeCell ref="X64:Y64"/>
    <mergeCell ref="Z64:AA64"/>
    <mergeCell ref="AB64:AC64"/>
    <mergeCell ref="AD64:AE64"/>
    <mergeCell ref="X63:Y63"/>
    <mergeCell ref="G63:H63"/>
    <mergeCell ref="G64:H64"/>
    <mergeCell ref="I63:J63"/>
    <mergeCell ref="M63:N63"/>
    <mergeCell ref="X60:Y60"/>
    <mergeCell ref="Z60:AA60"/>
    <mergeCell ref="AB60:AC60"/>
    <mergeCell ref="AD60:AE60"/>
    <mergeCell ref="A66:A70"/>
    <mergeCell ref="C66:D66"/>
    <mergeCell ref="E66:F66"/>
    <mergeCell ref="G66:H66"/>
    <mergeCell ref="I66:J66"/>
    <mergeCell ref="K66:L66"/>
    <mergeCell ref="M66:N66"/>
    <mergeCell ref="O66:P66"/>
    <mergeCell ref="O64:P64"/>
    <mergeCell ref="C64:D64"/>
    <mergeCell ref="E64:F64"/>
    <mergeCell ref="I64:J64"/>
    <mergeCell ref="M64:N64"/>
    <mergeCell ref="AF66:AG66"/>
    <mergeCell ref="AH66:AI66"/>
    <mergeCell ref="X66:Y66"/>
    <mergeCell ref="Z66:AA66"/>
    <mergeCell ref="AB66:AC66"/>
    <mergeCell ref="AD66:AE66"/>
    <mergeCell ref="X68:Y68"/>
    <mergeCell ref="Z68:AA68"/>
    <mergeCell ref="AB68:AC68"/>
    <mergeCell ref="AD68:AE68"/>
    <mergeCell ref="X69:Y69"/>
    <mergeCell ref="Z69:AA69"/>
    <mergeCell ref="AB69:AC69"/>
    <mergeCell ref="AD69:AE69"/>
    <mergeCell ref="AF69:AG69"/>
    <mergeCell ref="AH69:AI69"/>
    <mergeCell ref="AF68:AG68"/>
    <mergeCell ref="AH68:AI68"/>
    <mergeCell ref="C69:D69"/>
    <mergeCell ref="E69:F69"/>
    <mergeCell ref="G69:H69"/>
    <mergeCell ref="I69:J69"/>
    <mergeCell ref="K69:L69"/>
    <mergeCell ref="M69:N69"/>
    <mergeCell ref="O69:P69"/>
    <mergeCell ref="V69:W69"/>
    <mergeCell ref="C68:D68"/>
    <mergeCell ref="E68:F68"/>
    <mergeCell ref="G68:H68"/>
    <mergeCell ref="I68:J68"/>
    <mergeCell ref="K68:L68"/>
    <mergeCell ref="M68:N68"/>
    <mergeCell ref="O68:P68"/>
    <mergeCell ref="V68:W68"/>
    <mergeCell ref="T66:T70"/>
    <mergeCell ref="V66:W66"/>
    <mergeCell ref="AF70:AG70"/>
    <mergeCell ref="AH70:AI70"/>
    <mergeCell ref="A72:A76"/>
    <mergeCell ref="C72:D72"/>
    <mergeCell ref="E72:F72"/>
    <mergeCell ref="G72:H72"/>
    <mergeCell ref="I72:J72"/>
    <mergeCell ref="K72:L72"/>
    <mergeCell ref="M72:N72"/>
    <mergeCell ref="O72:P72"/>
    <mergeCell ref="O70:P70"/>
    <mergeCell ref="V70:W70"/>
    <mergeCell ref="X70:Y70"/>
    <mergeCell ref="Z70:AA70"/>
    <mergeCell ref="AB70:AC70"/>
    <mergeCell ref="AD70:AE70"/>
    <mergeCell ref="C70:D70"/>
    <mergeCell ref="E70:F70"/>
    <mergeCell ref="G70:H70"/>
    <mergeCell ref="I70:J70"/>
    <mergeCell ref="K70:L70"/>
    <mergeCell ref="M70:N70"/>
    <mergeCell ref="AF72:AG72"/>
    <mergeCell ref="AH72:AI72"/>
    <mergeCell ref="X72:Y72"/>
    <mergeCell ref="Z72:AA72"/>
    <mergeCell ref="AB72:AC72"/>
    <mergeCell ref="AD72:AE72"/>
    <mergeCell ref="X74:Y74"/>
    <mergeCell ref="Z74:AA74"/>
    <mergeCell ref="AB74:AC74"/>
    <mergeCell ref="AD74:AE74"/>
    <mergeCell ref="C75:D75"/>
    <mergeCell ref="E75:F75"/>
    <mergeCell ref="G75:H75"/>
    <mergeCell ref="I75:J75"/>
    <mergeCell ref="K75:L75"/>
    <mergeCell ref="M75:N75"/>
    <mergeCell ref="O75:P75"/>
    <mergeCell ref="V75:W75"/>
    <mergeCell ref="C74:D74"/>
    <mergeCell ref="E74:F74"/>
    <mergeCell ref="G74:H74"/>
    <mergeCell ref="I74:J74"/>
    <mergeCell ref="K74:L74"/>
    <mergeCell ref="M74:N74"/>
    <mergeCell ref="O74:P74"/>
    <mergeCell ref="V74:W74"/>
    <mergeCell ref="M76:N76"/>
    <mergeCell ref="X75:Y75"/>
    <mergeCell ref="Z75:AA75"/>
    <mergeCell ref="AB75:AC75"/>
    <mergeCell ref="AD75:AE75"/>
    <mergeCell ref="AF75:AG75"/>
    <mergeCell ref="AH75:AI75"/>
    <mergeCell ref="AF74:AG74"/>
    <mergeCell ref="AH74:AI74"/>
    <mergeCell ref="I81:J81"/>
    <mergeCell ref="T72:T76"/>
    <mergeCell ref="V72:W72"/>
    <mergeCell ref="AF76:AG76"/>
    <mergeCell ref="AH76:AI76"/>
    <mergeCell ref="A78:A82"/>
    <mergeCell ref="C78:D78"/>
    <mergeCell ref="E78:F78"/>
    <mergeCell ref="G78:H78"/>
    <mergeCell ref="I78:J78"/>
    <mergeCell ref="K78:L78"/>
    <mergeCell ref="M78:N78"/>
    <mergeCell ref="O78:P78"/>
    <mergeCell ref="O76:P76"/>
    <mergeCell ref="V76:W76"/>
    <mergeCell ref="X76:Y76"/>
    <mergeCell ref="Z76:AA76"/>
    <mergeCell ref="AB76:AC76"/>
    <mergeCell ref="AD76:AE76"/>
    <mergeCell ref="C76:D76"/>
    <mergeCell ref="E76:F76"/>
    <mergeCell ref="G76:H76"/>
    <mergeCell ref="I76:J76"/>
    <mergeCell ref="K76:L76"/>
    <mergeCell ref="AD81:AE81"/>
    <mergeCell ref="AD78:AE78"/>
    <mergeCell ref="AF78:AG78"/>
    <mergeCell ref="AH78:AI78"/>
    <mergeCell ref="AJ78:AK78"/>
    <mergeCell ref="C80:D80"/>
    <mergeCell ref="E80:F80"/>
    <mergeCell ref="G80:H80"/>
    <mergeCell ref="I80:J80"/>
    <mergeCell ref="K80:L80"/>
    <mergeCell ref="M80:N80"/>
    <mergeCell ref="Q78:R78"/>
    <mergeCell ref="T78:T82"/>
    <mergeCell ref="V78:W78"/>
    <mergeCell ref="X78:Y78"/>
    <mergeCell ref="Z78:AA78"/>
    <mergeCell ref="AB78:AC78"/>
    <mergeCell ref="AD80:AE80"/>
    <mergeCell ref="AF80:AG80"/>
    <mergeCell ref="AH80:AI80"/>
    <mergeCell ref="AJ80:AK80"/>
    <mergeCell ref="C81:D81"/>
    <mergeCell ref="E81:F81"/>
    <mergeCell ref="G81:H81"/>
    <mergeCell ref="K81:L81"/>
    <mergeCell ref="M81:N81"/>
    <mergeCell ref="O80:P80"/>
    <mergeCell ref="Q80:R80"/>
    <mergeCell ref="V80:W80"/>
    <mergeCell ref="X80:Y80"/>
    <mergeCell ref="Z80:AA80"/>
    <mergeCell ref="AB80:AC80"/>
    <mergeCell ref="AB82:AC82"/>
    <mergeCell ref="AF81:AG81"/>
    <mergeCell ref="AH81:AI81"/>
    <mergeCell ref="AJ81:AK81"/>
    <mergeCell ref="C82:D82"/>
    <mergeCell ref="E82:F82"/>
    <mergeCell ref="G82:H82"/>
    <mergeCell ref="I82:J82"/>
    <mergeCell ref="K82:L82"/>
    <mergeCell ref="M82:N82"/>
    <mergeCell ref="O81:P81"/>
    <mergeCell ref="Q81:R81"/>
    <mergeCell ref="V81:W81"/>
    <mergeCell ref="X81:Y81"/>
    <mergeCell ref="Z81:AA81"/>
    <mergeCell ref="AB81:AC81"/>
    <mergeCell ref="AD82:AE82"/>
    <mergeCell ref="AF82:AG82"/>
    <mergeCell ref="AH82:AI82"/>
    <mergeCell ref="AJ82:AK82"/>
    <mergeCell ref="O82:P82"/>
    <mergeCell ref="Q82:R82"/>
    <mergeCell ref="V82:W82"/>
    <mergeCell ref="X82:Y82"/>
    <mergeCell ref="Z82:AA82"/>
  </mergeCells>
  <conditionalFormatting sqref="AP4:XFD6 A3:A4 AL78:XFD82 A83:D83 A84:R85 AJ3:XFD3 T4 C78:F78 AL42:XFD42 AJ43:XFD77 AJ42 S83:XFD1048576 E79:F83 G78:R83 T5:AI5 A5:R5 A6:C6 E6 G6 I6 K6 M6 O6 Q6:R6 T6:V6 X6 Z6 AB6 AD6 AF6 AH6 A87:R1048576 G86:R86 A86 S4:S76 AJ7:XFD41 A62:F64 A65:R76 A56:J58 A59:R61 I62:R64 M56:R58 T7:AI76 A7:R55">
    <cfRule type="containsText" dxfId="51" priority="58" operator="containsText" text="резерв">
      <formula>NOT(ISERROR(SEARCH("резерв",A3)))</formula>
    </cfRule>
  </conditionalFormatting>
  <conditionalFormatting sqref="AJ4">
    <cfRule type="containsText" dxfId="50" priority="57" operator="containsText" text="резерв">
      <formula>NOT(ISERROR(SEARCH("резерв",AJ4)))</formula>
    </cfRule>
  </conditionalFormatting>
  <conditionalFormatting sqref="A77:S82">
    <cfRule type="containsText" dxfId="49" priority="56" operator="containsText" text="резерв">
      <formula>NOT(ISERROR(SEARCH("резерв",A77)))</formula>
    </cfRule>
  </conditionalFormatting>
  <conditionalFormatting sqref="T77:AI77 T78:U78 T79:Y82">
    <cfRule type="containsText" dxfId="48" priority="55" operator="containsText" text="резерв">
      <formula>NOT(ISERROR(SEARCH("резерв",T77)))</formula>
    </cfRule>
  </conditionalFormatting>
  <conditionalFormatting sqref="V78:Y78 Z78:AK82">
    <cfRule type="containsText" dxfId="47" priority="54" operator="containsText" text="резерв">
      <formula>NOT(ISERROR(SEARCH("резерв",V78)))</formula>
    </cfRule>
  </conditionalFormatting>
  <conditionalFormatting sqref="A42:AJ42 AL42:XFD42 R2:XFD2 A1:C2 A3:XFD5 A6:C6 E6 G6 I6 K6 M6 O6 Q6:V6 X6 Z6 AB6 AD6 AF6 AH6 AJ6:XFD6 A87:XFD1048576 G86:XFD86 A86 G1:O1 AJ1:XFD1 X1:AF1 Q1:V1 Z61:AA64 A62:F64 A56:J58 A59:XFD61 I62:XFD64 M56:XFD58 A65:XFD85 A43:XFD55 A7:XFD41">
    <cfRule type="containsText" dxfId="46" priority="49" operator="containsText" text="продана">
      <formula>NOT(ISERROR(SEARCH("продана",A1)))</formula>
    </cfRule>
    <cfRule type="containsText" dxfId="45" priority="50" operator="containsText" text="2-комн. квартира">
      <formula>NOT(ISERROR(SEARCH("2-комн. квартира",A1)))</formula>
    </cfRule>
    <cfRule type="containsText" dxfId="44" priority="51" operator="containsText" text="Студия">
      <formula>NOT(ISERROR(SEARCH("Студия",A1)))</formula>
    </cfRule>
    <cfRule type="containsText" dxfId="43" priority="52" operator="containsText" text="3-комн. квартира">
      <formula>NOT(ISERROR(SEARCH("3-комн. квартира",A1)))</formula>
    </cfRule>
    <cfRule type="containsText" dxfId="42" priority="53" operator="containsText" text="1-комн. квартира">
      <formula>NOT(ISERROR(SEARCH("1-комн. квартира",A1)))</formula>
    </cfRule>
  </conditionalFormatting>
  <conditionalFormatting sqref="Z78:AA78">
    <cfRule type="containsText" dxfId="41" priority="48" operator="containsText" text="резерв">
      <formula>NOT(ISERROR(SEARCH("резерв",Z78)))</formula>
    </cfRule>
  </conditionalFormatting>
  <conditionalFormatting sqref="AB80:AC82">
    <cfRule type="containsText" dxfId="40" priority="47" operator="containsText" text="резерв">
      <formula>NOT(ISERROR(SEARCH("резерв",AB80)))</formula>
    </cfRule>
  </conditionalFormatting>
  <conditionalFormatting sqref="X80:Y80">
    <cfRule type="containsText" dxfId="39" priority="40" operator="containsText" text="резерв">
      <formula>NOT(ISERROR(SEARCH("резерв",X80)))</formula>
    </cfRule>
  </conditionalFormatting>
  <conditionalFormatting sqref="X80:Y80">
    <cfRule type="containsText" dxfId="38" priority="39" operator="containsText" text="резерв">
      <formula>NOT(ISERROR(SEARCH("резерв",X80)))</formula>
    </cfRule>
  </conditionalFormatting>
  <conditionalFormatting sqref="X81:Y81">
    <cfRule type="containsText" dxfId="37" priority="38" operator="containsText" text="резерв">
      <formula>NOT(ISERROR(SEARCH("резерв",X81)))</formula>
    </cfRule>
  </conditionalFormatting>
  <conditionalFormatting sqref="X81:Y81">
    <cfRule type="containsText" dxfId="36" priority="37" operator="containsText" text="резерв">
      <formula>NOT(ISERROR(SEARCH("резерв",X81)))</formula>
    </cfRule>
  </conditionalFormatting>
  <conditionalFormatting sqref="I80:J80">
    <cfRule type="containsText" dxfId="35" priority="36" operator="containsText" text="резерв">
      <formula>NOT(ISERROR(SEARCH("резерв",I80)))</formula>
    </cfRule>
  </conditionalFormatting>
  <conditionalFormatting sqref="I80:J80">
    <cfRule type="containsText" dxfId="34" priority="35" operator="containsText" text="резерв">
      <formula>NOT(ISERROR(SEARCH("резерв",I80)))</formula>
    </cfRule>
  </conditionalFormatting>
  <conditionalFormatting sqref="I80:J80">
    <cfRule type="containsText" dxfId="33" priority="34" operator="containsText" text="резерв">
      <formula>NOT(ISERROR(SEARCH("резерв",I80)))</formula>
    </cfRule>
  </conditionalFormatting>
  <conditionalFormatting sqref="I81:J81">
    <cfRule type="containsText" dxfId="32" priority="33" operator="containsText" text="резерв">
      <formula>NOT(ISERROR(SEARCH("резерв",I81)))</formula>
    </cfRule>
  </conditionalFormatting>
  <conditionalFormatting sqref="I81:J81">
    <cfRule type="containsText" dxfId="31" priority="32" operator="containsText" text="резерв">
      <formula>NOT(ISERROR(SEARCH("резерв",I81)))</formula>
    </cfRule>
  </conditionalFormatting>
  <conditionalFormatting sqref="I81:J81">
    <cfRule type="containsText" dxfId="30" priority="31" operator="containsText" text="резерв">
      <formula>NOT(ISERROR(SEARCH("резерв",I81)))</formula>
    </cfRule>
  </conditionalFormatting>
  <conditionalFormatting sqref="AB68:AC68">
    <cfRule type="containsText" dxfId="29" priority="30" operator="containsText" text="резерв">
      <formula>NOT(ISERROR(SEARCH("резерв",AB68)))</formula>
    </cfRule>
  </conditionalFormatting>
  <conditionalFormatting sqref="AB68:AC68">
    <cfRule type="containsText" dxfId="28" priority="29" operator="containsText" text="резерв">
      <formula>NOT(ISERROR(SEARCH("резерв",AB68)))</formula>
    </cfRule>
  </conditionalFormatting>
  <conditionalFormatting sqref="AB68:AC68">
    <cfRule type="containsText" dxfId="27" priority="28" operator="containsText" text="резерв">
      <formula>NOT(ISERROR(SEARCH("резерв",AB68)))</formula>
    </cfRule>
  </conditionalFormatting>
  <conditionalFormatting sqref="AB68:AC68">
    <cfRule type="containsText" dxfId="26" priority="27" operator="containsText" text="резерв">
      <formula>NOT(ISERROR(SEARCH("резерв",AB68)))</formula>
    </cfRule>
  </conditionalFormatting>
  <conditionalFormatting sqref="AJ82:AK82">
    <cfRule type="containsText" dxfId="25" priority="26" operator="containsText" text="резерв">
      <formula>NOT(ISERROR(SEARCH("резерв",AJ82)))</formula>
    </cfRule>
  </conditionalFormatting>
  <conditionalFormatting sqref="AH75:AI75">
    <cfRule type="containsText" dxfId="24" priority="25" operator="containsText" text="резерв">
      <formula>NOT(ISERROR(SEARCH("резерв",AH75)))</formula>
    </cfRule>
  </conditionalFormatting>
  <conditionalFormatting sqref="G62:H64">
    <cfRule type="containsText" dxfId="23" priority="24" operator="containsText" text="резерв">
      <formula>NOT(ISERROR(SEARCH("резерв",G62)))</formula>
    </cfRule>
  </conditionalFormatting>
  <conditionalFormatting sqref="G62:H64">
    <cfRule type="containsText" dxfId="22" priority="19" operator="containsText" text="продана">
      <formula>NOT(ISERROR(SEARCH("продана",G62)))</formula>
    </cfRule>
    <cfRule type="containsText" dxfId="21" priority="20" operator="containsText" text="2-комн. квартира">
      <formula>NOT(ISERROR(SEARCH("2-комн. квартира",G62)))</formula>
    </cfRule>
    <cfRule type="containsText" dxfId="20" priority="21" operator="containsText" text="Студия">
      <formula>NOT(ISERROR(SEARCH("Студия",G62)))</formula>
    </cfRule>
    <cfRule type="containsText" dxfId="19" priority="22" operator="containsText" text="3-комн. квартира">
      <formula>NOT(ISERROR(SEARCH("3-комн. квартира",G62)))</formula>
    </cfRule>
    <cfRule type="containsText" dxfId="18" priority="23" operator="containsText" text="1-комн. квартира">
      <formula>NOT(ISERROR(SEARCH("1-комн. квартира",G62)))</formula>
    </cfRule>
  </conditionalFormatting>
  <conditionalFormatting sqref="K56:L58">
    <cfRule type="containsText" dxfId="17" priority="18" operator="containsText" text="резерв">
      <formula>NOT(ISERROR(SEARCH("резерв",K56)))</formula>
    </cfRule>
  </conditionalFormatting>
  <conditionalFormatting sqref="K56:L58">
    <cfRule type="containsText" dxfId="16" priority="13" operator="containsText" text="продана">
      <formula>NOT(ISERROR(SEARCH("продана",K56)))</formula>
    </cfRule>
    <cfRule type="containsText" dxfId="15" priority="14" operator="containsText" text="2-комн. квартира">
      <formula>NOT(ISERROR(SEARCH("2-комн. квартира",K56)))</formula>
    </cfRule>
    <cfRule type="containsText" dxfId="14" priority="15" operator="containsText" text="Студия">
      <formula>NOT(ISERROR(SEARCH("Студия",K56)))</formula>
    </cfRule>
    <cfRule type="containsText" dxfId="13" priority="16" operator="containsText" text="3-комн. квартира">
      <formula>NOT(ISERROR(SEARCH("3-комн. квартира",K56)))</formula>
    </cfRule>
    <cfRule type="containsText" dxfId="12" priority="17" operator="containsText" text="1-комн. квартира">
      <formula>NOT(ISERROR(SEARCH("1-комн. квартира",K56)))</formula>
    </cfRule>
  </conditionalFormatting>
  <conditionalFormatting sqref="AH74:AI74">
    <cfRule type="containsText" dxfId="11" priority="12" operator="containsText" text="резерв">
      <formula>NOT(ISERROR(SEARCH("резерв",AH74)))</formula>
    </cfRule>
  </conditionalFormatting>
  <conditionalFormatting sqref="AH74:AI74">
    <cfRule type="containsText" dxfId="10" priority="11" operator="containsText" text="резерв">
      <formula>NOT(ISERROR(SEARCH("резерв",AH74)))</formula>
    </cfRule>
  </conditionalFormatting>
  <conditionalFormatting sqref="AH74:AI74">
    <cfRule type="containsText" dxfId="9" priority="10" operator="containsText" text="резерв">
      <formula>NOT(ISERROR(SEARCH("резерв",AH74)))</formula>
    </cfRule>
  </conditionalFormatting>
  <conditionalFormatting sqref="AJ81:AK81">
    <cfRule type="containsText" dxfId="8" priority="9" operator="containsText" text="резерв">
      <formula>NOT(ISERROR(SEARCH("резерв",AJ81)))</formula>
    </cfRule>
  </conditionalFormatting>
  <conditionalFormatting sqref="AJ81:AK81">
    <cfRule type="containsText" dxfId="7" priority="8" operator="containsText" text="резерв">
      <formula>NOT(ISERROR(SEARCH("резерв",AJ81)))</formula>
    </cfRule>
  </conditionalFormatting>
  <conditionalFormatting sqref="AJ81:AK81">
    <cfRule type="containsText" dxfId="6" priority="7" operator="containsText" text="резерв">
      <formula>NOT(ISERROR(SEARCH("резерв",AJ81)))</formula>
    </cfRule>
  </conditionalFormatting>
  <conditionalFormatting sqref="AJ80:AK80">
    <cfRule type="containsText" dxfId="5" priority="6" operator="containsText" text="резерв">
      <formula>NOT(ISERROR(SEARCH("резерв",AJ80)))</formula>
    </cfRule>
  </conditionalFormatting>
  <conditionalFormatting sqref="AH82:AI82">
    <cfRule type="containsText" dxfId="4" priority="5" operator="containsText" text="резерв">
      <formula>NOT(ISERROR(SEARCH("резерв",AH82)))</formula>
    </cfRule>
  </conditionalFormatting>
  <conditionalFormatting sqref="AH81:AI81">
    <cfRule type="containsText" dxfId="3" priority="4" operator="containsText" text="резерв">
      <formula>NOT(ISERROR(SEARCH("резерв",AH81)))</formula>
    </cfRule>
  </conditionalFormatting>
  <conditionalFormatting sqref="AH81:AI81">
    <cfRule type="containsText" dxfId="2" priority="3" operator="containsText" text="резерв">
      <formula>NOT(ISERROR(SEARCH("резерв",AH81)))</formula>
    </cfRule>
  </conditionalFormatting>
  <conditionalFormatting sqref="AH81:AI81">
    <cfRule type="containsText" dxfId="1" priority="2" operator="containsText" text="резерв">
      <formula>NOT(ISERROR(SEARCH("резерв",AH81)))</formula>
    </cfRule>
  </conditionalFormatting>
  <conditionalFormatting sqref="AH80:AI80">
    <cfRule type="containsText" dxfId="0" priority="1" operator="containsText" text="резерв">
      <formula>NOT(ISERROR(SEARCH("резерв",AH80)))</formula>
    </cfRule>
  </conditionalFormatting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Корпус 2</vt:lpstr>
      <vt:lpstr>Корпус 1</vt:lpstr>
      <vt:lpstr>'Корпус 1'!Область_печати</vt:lpstr>
      <vt:lpstr>'Корпус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2020-08-03T16:51:25Z</dcterms:modified>
</cp:coreProperties>
</file>